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210"/>
  </bookViews>
  <sheets>
    <sheet name="REKAPITULACIJA" sheetId="2" r:id="rId1"/>
    <sheet name="TROSKOVNIK_PJ STAZA  (2)" sheetId="1" r:id="rId2"/>
  </sheets>
  <externalReferences>
    <externalReference r:id="rId3"/>
    <externalReference r:id="rId4"/>
    <externalReference r:id="rId5"/>
    <externalReference r:id="rId6"/>
    <externalReference r:id="rId7"/>
  </externalReferences>
  <definedNames>
    <definedName name="ADRESA">'[1]Osn-Pod'!$C$9</definedName>
    <definedName name="ADRESA_IZVOD">'[2]Osn-Pod'!$C$8</definedName>
    <definedName name="ANEX_I">[3]Podaci!$S$8</definedName>
    <definedName name="ANEX_II">[3]Podaci!$S$9</definedName>
    <definedName name="ATR">'[1]Osn-Pod'!$A$19</definedName>
    <definedName name="AVANS_ISPL">[3]Podaci!$E$40</definedName>
    <definedName name="BROJ_GRESAKA_NA_VEZI" localSheetId="1">[3]Podaci!#REF!</definedName>
    <definedName name="BROJ_GRESAKA_NA_VEZI">[3]Podaci!#REF!</definedName>
    <definedName name="BROJ_SIT">[3]Podaci!$S$11</definedName>
    <definedName name="BROJ_UGOVORA">'[1]Osn-Pod'!$G$12</definedName>
    <definedName name="cijene" localSheetId="1">#REF!</definedName>
    <definedName name="cijene">#REF!</definedName>
    <definedName name="dat">'[4]Osn-Pod'!$G$9</definedName>
    <definedName name="DAT_SIT">'[2]Osn-Pod'!$C$18</definedName>
    <definedName name="DATOTEKA">'[1]Osn-Pod'!$E$5</definedName>
    <definedName name="DATUM_DANAS">'[1]Osn-Pod'!$G$9</definedName>
    <definedName name="DEPOZIT" localSheetId="1">#REF!</definedName>
    <definedName name="DEPOZIT">#REF!</definedName>
    <definedName name="DIONICE">'[2]Osn-Pod'!$E$11</definedName>
    <definedName name="DIREKTOR">'[2]Osn-Pod'!$C$20</definedName>
    <definedName name="GOD_SIT">[3]Podaci!$T$22</definedName>
    <definedName name="INVEST_ADRESA">[3]Podaci!$F$3</definedName>
    <definedName name="INVEST_MAT_BROJ">[3]Podaci!$N$3</definedName>
    <definedName name="INVESTITOR">[3]Podaci!$F$2</definedName>
    <definedName name="_xlnm.Print_Titles" localSheetId="1">'TROSKOVNIK_PJ STAZA  (2)'!$2:$2</definedName>
    <definedName name="IZVOD_ADRESA">[3]Podaci!$F$8</definedName>
    <definedName name="IZVOD_DIR">[3]Podaci!$F$9</definedName>
    <definedName name="IZVODITELJ">[3]Podaci!$F$7</definedName>
    <definedName name="KLASA">[3]Podaci!$F$13</definedName>
    <definedName name="KONZALTING">'[1]Osn-Pod'!$C$12</definedName>
    <definedName name="KOR_IME">'[1]Osn-Pod'!$C$8</definedName>
    <definedName name="KOR_IME_OCA">'[1]Osn-Pod'!$E$8</definedName>
    <definedName name="KOR_PREZIME">'[1]Osn-Pod'!$C$7</definedName>
    <definedName name="KUCE_GOTOVE" localSheetId="1">#REF!</definedName>
    <definedName name="KUCE_GOTOVE">#REF!</definedName>
    <definedName name="KUCE_GOTOVE_IV" localSheetId="1">#REF!</definedName>
    <definedName name="KUCE_GOTOVE_IV">#REF!</definedName>
    <definedName name="KUCE_GOTOVE_V" localSheetId="1">#REF!</definedName>
    <definedName name="KUCE_GOTOVE_V">#REF!</definedName>
    <definedName name="KUCE_U_RADU" localSheetId="1">#REF!</definedName>
    <definedName name="KUCE_U_RADU">#REF!</definedName>
    <definedName name="MAT_BROJ">[3]Podaci!$F$12</definedName>
    <definedName name="MJES_AVANS" localSheetId="1">#REF!</definedName>
    <definedName name="MJES_AVANS">#REF!</definedName>
    <definedName name="MJES_BRUTTO" localSheetId="1">#REF!</definedName>
    <definedName name="MJES_BRUTTO">#REF!</definedName>
    <definedName name="MJES_DIONICE" localSheetId="1">#REF!</definedName>
    <definedName name="MJES_DIONICE">#REF!</definedName>
    <definedName name="MJES_IZVR" localSheetId="1">#REF!</definedName>
    <definedName name="MJES_IZVR">#REF!</definedName>
    <definedName name="MJES_PDV" localSheetId="1">#REF!</definedName>
    <definedName name="MJES_PDV">#REF!</definedName>
    <definedName name="MJES_SIT">[3]Podaci!$T$21</definedName>
    <definedName name="MJESTO">'[1]Osn-Pod'!$G$7</definedName>
    <definedName name="mjesto_datum">[3]Podaci!$S$17</definedName>
    <definedName name="NADZOR">[3]Podaci!$F$36</definedName>
    <definedName name="NASELJE">'[1]Osn-Pod'!$G$5</definedName>
    <definedName name="OBRADIO">[3]Podaci!$F$37</definedName>
    <definedName name="PDV">[3]Podaci!$G$22</definedName>
    <definedName name="PODRUCJE">[3]Podaci!$T$2</definedName>
    <definedName name="_xlnm.Print_Area" localSheetId="1">'TROSKOVNIK_PJ STAZA  (2)'!$A$1:$H$184</definedName>
    <definedName name="PREDH_SIT">[3]Evid!$F$70</definedName>
    <definedName name="PROJEKTANT2">'[1]Osn-Pod'!$C$16</definedName>
    <definedName name="RADILISTE">[3]Podaci!$T$3</definedName>
    <definedName name="RADOVI">[3]Podaci!$F$4</definedName>
    <definedName name="REALIZ_KONT" localSheetId="1">#REF!</definedName>
    <definedName name="REALIZ_KONT">#REF!</definedName>
    <definedName name="REALIZACIJA">[3]Kuce!$J$69</definedName>
    <definedName name="REALIZACIJA_1998">[3]Podaci!$F$17</definedName>
    <definedName name="RED_BROJ_SIT">[3]Podaci!$S$12</definedName>
    <definedName name="SIFRA_UPUTE">'[1]Osn-Pod'!$E$10</definedName>
    <definedName name="SIT_BROJ">'[2]Osn-Pod'!$G$15</definedName>
    <definedName name="TEK_RACUN">[3]Podaci!$F$15</definedName>
    <definedName name="UGOV_AVANS">[3]Podaci!$G$19</definedName>
    <definedName name="UGOV_BROJ">[3]Podaci!$F$11</definedName>
    <definedName name="UGOV_DIONICE">[3]Podaci!$G$20</definedName>
    <definedName name="UGOV_IZNOS">[3]Podaci!$S$7</definedName>
    <definedName name="UKUPNA_ISPLATA" localSheetId="1">#REF!</definedName>
    <definedName name="UKUPNA_ISPLATA">#REF!</definedName>
    <definedName name="URU_BROJ">[3]Podaci!$F$14</definedName>
    <definedName name="valuta">[3]Podaci!$N$22</definedName>
    <definedName name="VRSTA_SIT">[3]Podaci!$S$13</definedName>
    <definedName name="ZAP">[3]Podaci!$F$16</definedName>
    <definedName name="ZUPANIJA">[3]Podaci!$F$5</definedName>
  </definedNames>
  <calcPr calcId="124519"/>
</workbook>
</file>

<file path=xl/calcChain.xml><?xml version="1.0" encoding="utf-8"?>
<calcChain xmlns="http://schemas.openxmlformats.org/spreadsheetml/2006/main">
  <c r="H17" i="2"/>
  <c r="H116" i="1"/>
  <c r="D19" i="2"/>
  <c r="D17"/>
  <c r="D15"/>
  <c r="D13"/>
  <c r="D11"/>
  <c r="D9"/>
  <c r="E182" i="1"/>
  <c r="G182" s="1"/>
  <c r="H182" s="1"/>
  <c r="E181"/>
  <c r="G181" s="1"/>
  <c r="H181" s="1"/>
  <c r="E178"/>
  <c r="G178" s="1"/>
  <c r="H178" s="1"/>
  <c r="G177"/>
  <c r="H177" s="1"/>
  <c r="G176"/>
  <c r="H176" s="1"/>
  <c r="E174"/>
  <c r="G174" s="1"/>
  <c r="H174" s="1"/>
  <c r="E172"/>
  <c r="G172" s="1"/>
  <c r="H172" s="1"/>
  <c r="E160"/>
  <c r="G160" s="1"/>
  <c r="H160" s="1"/>
  <c r="E152"/>
  <c r="G152" s="1"/>
  <c r="H152" s="1"/>
  <c r="E140"/>
  <c r="G140" s="1"/>
  <c r="H140" s="1"/>
  <c r="E139"/>
  <c r="G139" s="1"/>
  <c r="H139" s="1"/>
  <c r="E134"/>
  <c r="G134" s="1"/>
  <c r="H134" s="1"/>
  <c r="E133"/>
  <c r="G133" s="1"/>
  <c r="H133" s="1"/>
  <c r="E128"/>
  <c r="G128" s="1"/>
  <c r="H128" s="1"/>
  <c r="E114"/>
  <c r="G114" s="1"/>
  <c r="H114" s="1"/>
  <c r="E109"/>
  <c r="G109" s="1"/>
  <c r="H109" s="1"/>
  <c r="E101"/>
  <c r="G101" s="1"/>
  <c r="H101" s="1"/>
  <c r="E93"/>
  <c r="G93" s="1"/>
  <c r="H93" s="1"/>
  <c r="E85"/>
  <c r="G85" s="1"/>
  <c r="H85" s="1"/>
  <c r="E78"/>
  <c r="G78" s="1"/>
  <c r="H78" s="1"/>
  <c r="E72"/>
  <c r="G72" s="1"/>
  <c r="H72" s="1"/>
  <c r="E60"/>
  <c r="G60" s="1"/>
  <c r="H60" s="1"/>
  <c r="E56"/>
  <c r="G56" s="1"/>
  <c r="H56" s="1"/>
  <c r="E55"/>
  <c r="G55" s="1"/>
  <c r="H55" s="1"/>
  <c r="E49"/>
  <c r="G49" s="1"/>
  <c r="H49" s="1"/>
  <c r="E43"/>
  <c r="G43" s="1"/>
  <c r="H43" s="1"/>
  <c r="E38"/>
  <c r="G38" s="1"/>
  <c r="H38" s="1"/>
  <c r="E33"/>
  <c r="G33" s="1"/>
  <c r="H33" s="1"/>
  <c r="E26"/>
  <c r="G26" s="1"/>
  <c r="H26" s="1"/>
  <c r="E20"/>
  <c r="G20" s="1"/>
  <c r="H20" s="1"/>
  <c r="G184" l="1"/>
  <c r="I17" i="2"/>
  <c r="I21" s="1"/>
  <c r="I23" s="1"/>
  <c r="G116" i="1"/>
  <c r="H11" i="2" s="1"/>
  <c r="I11" s="1"/>
  <c r="G63" i="1"/>
  <c r="G142"/>
  <c r="G162"/>
  <c r="H9" i="2" l="1"/>
  <c r="I9" s="1"/>
  <c r="H63" i="1"/>
  <c r="H15" i="2"/>
  <c r="I15" s="1"/>
  <c r="H162" i="1"/>
  <c r="H19" i="2"/>
  <c r="I19" s="1"/>
  <c r="H184" i="1"/>
  <c r="H13" i="2"/>
  <c r="I13" s="1"/>
  <c r="H142" i="1"/>
  <c r="H21" i="2" l="1"/>
  <c r="H23" s="1"/>
</calcChain>
</file>

<file path=xl/sharedStrings.xml><?xml version="1.0" encoding="utf-8"?>
<sst xmlns="http://schemas.openxmlformats.org/spreadsheetml/2006/main" count="241" uniqueCount="198">
  <si>
    <t>Red. br.</t>
  </si>
  <si>
    <t>O.T.U.</t>
  </si>
  <si>
    <t>OPIS RADA</t>
  </si>
  <si>
    <t xml:space="preserve"> Jed.mj.</t>
  </si>
  <si>
    <t>Količina</t>
  </si>
  <si>
    <t xml:space="preserve"> Jed.cij.</t>
  </si>
  <si>
    <t>NAPOMENA</t>
  </si>
  <si>
    <t>Svi radovi na predmetnom objektu moraju se izvesti u skladu sa Općim tehničkim uvjetima za radove na cestama ("IGH"d.d., Zagreb, 2001), Tehničkim propisima za betonske konstrukcije  NN. 101/05, Hrvatskim normama i drugim važećim normama i propisima iz ovog područja. U svim stavkama ovog troškovnika cijenom je obuhvaćen sav rad i materijal za jedinicu gotovog posla. U ove cijene ulaze i svi troškovi održavanja objekta do dana preuzimanja, kao i troškovi bilo kakvog priručnog postrojenja potrebnog za izvođenje radova po ovom troškovniku. Razni nepredviđeni radovi koji nisu obuhvaćeni stavkama ovog troškovnika, a koji se tokom gradnje ukažu neophodni mogu se izvoditi isključivo po nalogu Investitora.</t>
  </si>
  <si>
    <t>A.  Obračun se vrši prema dimenzijama iz projekta.</t>
  </si>
  <si>
    <r>
      <t xml:space="preserve">B.  U svim stavkama koje uključuju </t>
    </r>
    <r>
      <rPr>
        <b/>
        <sz val="8"/>
        <rFont val="Arial CE"/>
        <charset val="238"/>
      </rPr>
      <t>odvoz viška materijala na odlagalište ili deponiju</t>
    </r>
    <r>
      <rPr>
        <sz val="8"/>
        <rFont val="Arial CE"/>
        <charset val="238"/>
      </rPr>
      <t>, jedinične cijene moraju uključivati sve  troškove deponiranja i održavanje deponije, uključujući obavezu</t>
    </r>
    <r>
      <rPr>
        <b/>
        <sz val="8"/>
        <rFont val="Arial CE"/>
        <charset val="238"/>
      </rPr>
      <t xml:space="preserve"> izvođača radova </t>
    </r>
    <r>
      <rPr>
        <sz val="8"/>
        <rFont val="Arial CE"/>
        <charset val="238"/>
      </rPr>
      <t>da pronađe odlagalište.</t>
    </r>
  </si>
  <si>
    <t xml:space="preserve">C.   U zoni zahvata gdje je projektom naznačeno postojanje instalacija izvođač je obvezan u prisustvu nadzornog inženjera izvršiti iskapanja (ručni iskop rova - probne šliceve za iznalaženje postojećih instalacija) radi utvrđivanja stvarnog položaja i dubine i postojećih instalacija i energetskih kabela uključivo i zatrpavanje rova po utvrđivanju položaja instalacija. Navedeni radovi moraju biti uključeni u  jedinične cijene stavaka troškovnika i neće se posebno obračunavati. </t>
  </si>
  <si>
    <t>D. Izvoditelj je dužan održavati gradilište za vrijeme izvođenja radova (održavanje zelenila, vertikalne i horizontalne signalizacije i sve ostalo potrebno za sigurno odvijanje prometa).</t>
  </si>
  <si>
    <t>1.)</t>
  </si>
  <si>
    <t>PRIPREMNI RADOVI</t>
  </si>
  <si>
    <t>1-02</t>
  </si>
  <si>
    <t>GEODETSKI RADOVI</t>
  </si>
  <si>
    <t>Obračun radova po km iskolčene osi:</t>
  </si>
  <si>
    <t>km</t>
  </si>
  <si>
    <t>1.2.</t>
  </si>
  <si>
    <t>1-02-2</t>
  </si>
  <si>
    <t>Osiguranje iskolčenja osi te poligonskih točaka i repera na dovoljnoj udaljenosti od ruba iskopa ili nasipa, obnavljanje i održavanje iskolčenih oznaka na terenu za svo vrijeme građenja, odnosno do predaje radova investitoru, sa izradom skica i nacrta osi</t>
  </si>
  <si>
    <t>Izvedba, kontrola kakvoće i obračun prema Općim tehničkim uvjetima za radove na cestama, IGH 2001. (OTU), 1. Poglavlje; odredba 1-02.2.</t>
  </si>
  <si>
    <t>1.3.</t>
  </si>
  <si>
    <t>1-02-3</t>
  </si>
  <si>
    <t>Postavljanje profila na terenu prema projektiranim poprečnim profilima ceste ili zahtjevu nadzornog inženjera prije početka zemljanih radova u skladu s OTU, a mjeri se i plaća po kilometru trase i priključnih cesta.</t>
  </si>
  <si>
    <t>Izvedba, kontrola kakvoće i obračun prema Općim tehničkim uvjetima za radove na cestama, IGH 2001. (OTU), 1. Poglavlje; odredba 1-02.3.</t>
  </si>
  <si>
    <t>1-03</t>
  </si>
  <si>
    <t>ČIŠĆENJE I PRIPREMA TERENA</t>
  </si>
  <si>
    <t>1.5.</t>
  </si>
  <si>
    <t>Uklanjanje grmlja i drveća debljine (promjera) do 10 cm mjereno 1 m od terena.</t>
  </si>
  <si>
    <t xml:space="preserve">Ovaj rad obuhvaća uklanjanje grmlja i drveća sa zaraslih površina označenih u nacrtima ili prema uputi nadzornog inženjera, s odsijecanjem grana na dužine pogodne za prijevoz, vađenjem korijenja te starih panjeva sa uklanjanjem sveg materijala od tog rada izvan profila ceste na odlagalište koje odredi nadzorni inženjer, uključivo uređenje istog.  </t>
  </si>
  <si>
    <t>Izvedba, kontrola kakvoće i obračun prema Općim tehničkim uvjetima za radove na cestama, IGH 2001. (OTU), 1. Poglavlje; odredba 1-03.1.</t>
  </si>
  <si>
    <t>Obračun radova po m2:</t>
  </si>
  <si>
    <r>
      <t>m</t>
    </r>
    <r>
      <rPr>
        <vertAlign val="superscript"/>
        <sz val="8"/>
        <color indexed="8"/>
        <rFont val="Arial"/>
        <family val="2"/>
        <charset val="238"/>
      </rPr>
      <t>2</t>
    </r>
  </si>
  <si>
    <t>1.6.</t>
  </si>
  <si>
    <t>1-03.1.2</t>
  </si>
  <si>
    <t>Uklanjanje drveća debljine (promjera) od 10 do 30 cm mjereno 1 m od terena te uklanjanje panjeva.</t>
  </si>
  <si>
    <t xml:space="preserve">           </t>
  </si>
  <si>
    <t xml:space="preserve">Ovaj rad obuhvaća sječenje stabala s odsijecanjem grana na dužine pogodne za prijevoz, vađenje panjeva i korijenja sa uklanjanjem sveg materijala od tog rada izvan profila ceste na odlagalište koje odredi nadzorni inženjer, uključivo uređenje istog.  </t>
  </si>
  <si>
    <t>Obračun radova po komadu srušenog drveta</t>
  </si>
  <si>
    <t>kom</t>
  </si>
  <si>
    <t>UKLANJANJE UMJETNIH OBJEKATA.</t>
  </si>
  <si>
    <t>1.7.</t>
  </si>
  <si>
    <t>ISKOP I RAZGRADNJA POSTOJEĆE KOLNIČKE KONSTRUKCIJE BETONSKE STAZE</t>
  </si>
  <si>
    <t>Iskop i razgradnja postojeće kolničke konstrukcije betonske staze, debljine 20 - 30 cm, s utovarom, prijevozom i troškovima deponiranja porušenog materijala.  Ovaj rad obuhvaća iskop postojeće kolničke konstrukcije debljine do 30 utovar i prijevoz na privremenu deponij. Obračun je po metru kubnom uklonjene kolničke konstrukcije.</t>
  </si>
  <si>
    <t xml:space="preserve">Obračun je po m3. </t>
  </si>
  <si>
    <t>1.8.</t>
  </si>
  <si>
    <t>LOCIRANJE KOMUNALNIH PRIKLUČAKA</t>
  </si>
  <si>
    <t>Ručni iskop probnih šliceva u asfaltnim, betonskim i zemljanim površinama radi kontrole-lociranja podzemnih instalacija veličine 0,6x1,2x1,2 m.  Veličina probnih rovova je 0,6x1,2x1,2 m (0,86 m3). Iskop vršiti pažljivo kako ne bi došlo do oštećenja instalacije te ozljeda na radu.</t>
  </si>
  <si>
    <t>Točnu lokaciju, raspored i broj probnih rovova odredit će nadzorni inženjer u dogovoru s izvođačem radova na osnovu uvida u situaciju instalacija te temeljem dobivenih informacija od vlasnika instalacija. Sve probne rovove i stanje na terenu upisati u građevinski dnevnik. Potrebno je iskopati ukupno 8 probnih rovova.</t>
  </si>
  <si>
    <t>Obračun radova:</t>
  </si>
  <si>
    <t>Obračun po m3 ručnog iskopa.</t>
  </si>
  <si>
    <r>
      <t>m</t>
    </r>
    <r>
      <rPr>
        <vertAlign val="superscript"/>
        <sz val="8"/>
        <color indexed="8"/>
        <rFont val="Arial"/>
        <family val="2"/>
        <charset val="238"/>
      </rPr>
      <t>3</t>
    </r>
  </si>
  <si>
    <t>IZDIZANJE OKANA KOMUNALNIH ILI DRUGIH INSTALACIJA</t>
  </si>
  <si>
    <t>1.9.</t>
  </si>
  <si>
    <t>Izdizanje okana odvodnje - kanalizacijska i vodovodna okna</t>
  </si>
  <si>
    <t xml:space="preserve">Izdizanje okana komunalnih ili drugih instalacija s ugradnjom postojećih poklopaca nosivosti 50 kN Klasa A-15. Jedinična cijena obuhvaća vađenje poklopca i okvira poklopca, uključujući utovar i prijevoz na mjesto oporabe ili zbrinjavanja, dobetoniranje stjenki okna na novu visinu, ugradnju postojećih poklopaca (ako su pogpdni za ugradnju) s novim okvirom, prethodno čišćenje postojećih okana te sav ostali rad, opremu i materijal potreban za potpuno dovršenje stavke. </t>
  </si>
  <si>
    <t xml:space="preserve">Obračun je po komadu izdignutog okna. </t>
  </si>
  <si>
    <t>Okno kanalizacijske revizije</t>
  </si>
  <si>
    <t>Okno vodovoda</t>
  </si>
  <si>
    <t>1.10.</t>
  </si>
  <si>
    <t>IZDIZANJE HIDRANTA I ZATVARAČA.</t>
  </si>
  <si>
    <t>Jedinična cijena obuhvaća uklanjanje glave hidranta i zatvarača, podizanje hidranta i zatvarača na novu visinu, ponovno postavljanje glave hidranta i zatvarača te sav ostali rad, opremu i materijal potreban za potpuno dovršenje stavke.</t>
  </si>
  <si>
    <t>Obračun je po komadu izdignutog zatvarača.</t>
  </si>
  <si>
    <t>Ukupno  1. - PRIPREMNI RADOVI  ( Kn ) :</t>
  </si>
  <si>
    <t>2.)</t>
  </si>
  <si>
    <t>ZEMLJANI RADOVI</t>
  </si>
  <si>
    <t>2-01</t>
  </si>
  <si>
    <t>ISKOP HUMUSA</t>
  </si>
  <si>
    <t>2.1.</t>
  </si>
  <si>
    <t>2-01.2</t>
  </si>
  <si>
    <t>Strojni površinski iskop humusa u debljini prema projektu (d=20 cm), ili iznimno stvarne debljine prema uputama nadzornog inženjera, s prebacivanjem (guranjem ili utovarom i prijevozom), razastiranjem i planiranjem iskopanog humusa na privremenom ili stalnom odlagalištu, na prosječnoj udaljenosti do 10 000 m.</t>
  </si>
  <si>
    <t>Izvedba, kontrola kakvoće i obračun prema Općim tehničkim uvjetima za radove na cestama, IGH 2001. (OTU), 1. i 2. Poglavlje; odredba 2-01.</t>
  </si>
  <si>
    <t>Po kubičnom metrima stvarno iskopanog humusa, mjereno u sraslom stanju.</t>
  </si>
  <si>
    <t>2-02</t>
  </si>
  <si>
    <t>ISKOPI U MATERIJALU "C" KATEGORIJE - TEMELJNO TLO</t>
  </si>
  <si>
    <t>2.2.</t>
  </si>
  <si>
    <t>2-02.3.1</t>
  </si>
  <si>
    <t>Strojni široki iskop tla prema odredbama projekta s utovarom u prijevozno sredstvo, u materijalu kategorije “C”.</t>
  </si>
  <si>
    <t>Izvedba, kontrola kakvoće i obračun prema Općim tehničkim uvjetima za radove na cestama, IGH 2001. (OTU), 1. i 2. Poglavlje; odredba 2-02.</t>
  </si>
  <si>
    <t>Po kubičnom metrom iskopanog materijala mjereno u sraslom stanju.</t>
  </si>
  <si>
    <t>2-08</t>
  </si>
  <si>
    <t>UREĐENJE TEMELJNOG TLA</t>
  </si>
  <si>
    <t>2.3.</t>
  </si>
  <si>
    <t>2-08.1</t>
  </si>
  <si>
    <t xml:space="preserve">Uređenje temeljnog tla mehaničkim zbijanjem.  </t>
  </si>
  <si>
    <t>U cijenu je uključeno prethodno čišćenje te planiranje  i rad potreban za postizanje optimalne vlažnosti vezanih tala, vlaženjem ili rahljenjem i sušenjem. Kod stjenovitih tala u usjeku u cijeni je uključeno izravnanje slojem usitnjenog kamenog materijala.</t>
  </si>
  <si>
    <t>Izvedba, kontrola kakvoće i obračun prema Općim tehničkim uvjetima za radove na cestama, IGH 2001. (OTU), 1. i 2. Poglavlje; odredba 2-08.1.</t>
  </si>
  <si>
    <t>Rad se mjeri i obračunava po kvadratnom metru stvarno uređenog temeljnog tla.</t>
  </si>
  <si>
    <t>2-09</t>
  </si>
  <si>
    <t>IZRADA NASIPA ISPOD BANKINE OD ZEMLJANOG MATERIJALA</t>
  </si>
  <si>
    <t>2.4.</t>
  </si>
  <si>
    <t>2-09.2</t>
  </si>
  <si>
    <t>Izrada nasipa od zemljanog materijala iz iskopa trase ili pozajmišta kojeg osigurava Izvođač radova:</t>
  </si>
  <si>
    <t>Dovoz nasipnog materijala, strojno nasipanje i razastiranje, prema potrebi vlaženje ili sušenje, planiranje nasipnih slojeva debljine i nagiba prema projektu odnosno utvrđenih pokusnom dionicom, te zbijanje s odgovarajućim sredstvima, a prema odredbama OTU.</t>
  </si>
  <si>
    <t>U cijeni je uključen sav rad i materijal te planiranje pokosa nasipa i čišćenje okoline.</t>
  </si>
  <si>
    <t>Izvedba, kontrola kakvoće i obračun prema Općim tehničkim uvjetima za radove na cestama, IGH 2001. (OTU), 1. i 2. Poglavlje; odredbe 2-09. i 2-09.3.</t>
  </si>
  <si>
    <t>Po kubičnom metru stvarno izvedenog nasipa.</t>
  </si>
  <si>
    <t>2-10</t>
  </si>
  <si>
    <t>IZRADA POSTELJICE OD ZEMLJANOG MATERIJALA</t>
  </si>
  <si>
    <t>2.5.</t>
  </si>
  <si>
    <t>2-10.2</t>
  </si>
  <si>
    <t>Izrada posteljice od zemljanog materijala</t>
  </si>
  <si>
    <t>Strojna izrada posteljice od zemljanog materijala, završnog sloja usjeka ili nasipa, ujednačene nosivosti, s grubim i finim planiranjem, eventualnom sanacijom pojedinih manjih površina slabijeg materijala i zbijanjem do tražene zbijenosti uz potrebno vlaženje ili sušenje, sve prema projektu.</t>
  </si>
  <si>
    <t>U cijeni je uključen sav rad, materijal te prevozi, potrebni za potpuno dovršenje uređene i zbijene posteljice.</t>
  </si>
  <si>
    <t>Izvedba, kontrola kakvoće i obračun prema Općim tehničkim uvjetima za radove na cestama, IGH 2001. (OTU), 1. i 2. Poglavlje; odredbe 2-10. i 2-10.1.</t>
  </si>
  <si>
    <t>Po kvadratnom metru stvarno izvedene posteljice</t>
  </si>
  <si>
    <t>2-16</t>
  </si>
  <si>
    <t xml:space="preserve">IZRADA HUMUZIRANIH BANKINA </t>
  </si>
  <si>
    <t>2-16.1</t>
  </si>
  <si>
    <t xml:space="preserve">Izrada humuziranih bankina s naknadnim zatravljivanjem na uredno izvedenu i preuzetu podlogu, širine i debljine u zbijenom stanju prema projektu (5 do 15 cm). </t>
  </si>
  <si>
    <t>U cijeni je uključena dobava humusa, razastiranje s planiranjem i zbijanjem te zatravljivanje s naknadnom njegom trave.</t>
  </si>
  <si>
    <t>Obračun je u m2 vertikalne projekcije izrađene bankine.</t>
  </si>
  <si>
    <t>Izvedba, kontrola kakvoće i obračun prema Općim tehničkim uvjetima za radove na cestama, IGH 2001. (OTU), 1. i 2. Poglavlje; odredba 2-16. i  2-16.2.</t>
  </si>
  <si>
    <t>Po metru kvadratnom bankine prema stvarno izvršenim radovima.</t>
  </si>
  <si>
    <t>2.7.</t>
  </si>
  <si>
    <t>PRIJEVOZ MATERIJA</t>
  </si>
  <si>
    <t>Prijevoz na ovlašteno odlagalište građevinskog materijala kategorije "C", na odlagalište po izboru izvođača.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</si>
  <si>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Po kubičnom metru prevezenog materijala.</t>
  </si>
  <si>
    <t>Ukupno  2. - ZEMLJANI RADOVI  ( Kn ) :</t>
  </si>
  <si>
    <t>3.)</t>
  </si>
  <si>
    <t>ODVODNJA</t>
  </si>
  <si>
    <t>3-04.7</t>
  </si>
  <si>
    <t>RUBNJACI</t>
  </si>
  <si>
    <t>3.1.</t>
  </si>
  <si>
    <t>3-04.7.1</t>
  </si>
  <si>
    <t>Obračun je po m1 izvedenog rubnjaka, a u cijeni je uključena izvedba podloge i temelja, dobava predgotovljenih elemenata i betona, privremeno uskladištenje i razvoz, svi prijevozi i prijenosi, priprema podloge, rad na ugradbi s obradom sljubnica, njega betona te sav pomoćni rad i materijal.</t>
  </si>
  <si>
    <t>Izvedba, kontrola kakvoće i obračun prema Općim tehničkim uvjetima za radove na cestama, IGH 2001. (OTU), 1 i 3.. Poglavlje; odredba 3-04.7.1.</t>
  </si>
  <si>
    <t>Rad se mjeri u metrima (m') postavljenih rubnjaka prema detaljima iz projekta, uključivo s izvedbom podloge.</t>
  </si>
  <si>
    <t>m'</t>
  </si>
  <si>
    <t>IZVEDBA BETONSKIH CJEVNIH PROPUSTA</t>
  </si>
  <si>
    <t>3.2.</t>
  </si>
  <si>
    <t>Izrada novoprojektiranog betonskog cijevnog propusta promjera f 800mm. Cijevi se polažu na betonsku podlogu iz betona betonske klase C12/15. U cijenu uračunat iskop za postavljanje cijevi, nasipni materijal za zatrpavanje betonske cijevi, izvođenje glava propusta - beton i te sav potreban materijal, rad i transport za korektno izvršenje predmetnog rada.</t>
  </si>
  <si>
    <t>Radove izvesti u skladu s O.T.U.I.3-03.2</t>
  </si>
  <si>
    <t>Obračun po m' ugrađene cijevi</t>
  </si>
  <si>
    <t>Obračun po kom ugrađene betonske glave</t>
  </si>
  <si>
    <t>IZVEDBA PRODULJENJA BETONSKIH CJEVNIH PROPUSTA</t>
  </si>
  <si>
    <t>3.3.</t>
  </si>
  <si>
    <t>Izrada produljenja postojećeg betonskog cijevnog propusta promjera f 800mm. Cijevi se polažu na betonsku podlogu iz betona betonske klase C12/15. U cijenu uračunat iskop za postavljanje cijevi, nasipni materijal za zatrpavanje betonske cijevi, izvođenje glava propusta - beton i te sav potreban materijal, rad i transport za korektno izvršenje predmetnog rada.</t>
  </si>
  <si>
    <t>Napomena: stvarni profil cijevi uskladniti sa postojećom cijevi na mjestu produljenja postojećeg betonskog prilaza na mjestu zacjevljenja dijela kanala ispod trase pješačke staze.</t>
  </si>
  <si>
    <t>Ukupno  3. - ODVODNJA  ( Kn ) :</t>
  </si>
  <si>
    <t>4.)</t>
  </si>
  <si>
    <t>KOLNIČKA KONSTRUKCIJA</t>
  </si>
  <si>
    <t>5-01</t>
  </si>
  <si>
    <t>NOSIVI SLOJEVI OD ZRNATOG KAMENOG MATERIJALA</t>
  </si>
  <si>
    <t>4.1.</t>
  </si>
  <si>
    <t>5-01.1.2</t>
  </si>
  <si>
    <r>
      <t>Strojna izrada nosivog  sloja od zrnatog kamenog materijala najvećeg zrna</t>
    </r>
    <r>
      <rPr>
        <b/>
        <sz val="8"/>
        <color indexed="8"/>
        <rFont val="Arial CE"/>
        <charset val="238"/>
      </rPr>
      <t xml:space="preserve"> 63 mm</t>
    </r>
    <r>
      <rPr>
        <sz val="8"/>
        <color indexed="8"/>
        <rFont val="Arial CE"/>
        <charset val="238"/>
      </rPr>
      <t xml:space="preserve"> bez veziva, u debljini prema projektu, d=30 cm.                                      </t>
    </r>
  </si>
  <si>
    <t>U cijenu je uključena dobava kamenih prirodnih ili drobljenih zrnatih materijala kakvoće i granulometrije prema zahtjevima projekta i OTU, utovar, prijevoz, i ugradba (strojno razastiranje, planiranje i zbijanje do traženog modula stišljivosti ili stupnja zbijenosti) na uređenu i preuzetu podlogu.</t>
  </si>
  <si>
    <t>Izvedba, kontrola kakvoće i obračun prema Općim tehničkim uvjetima za radove na cestama, IGH 2001. (OTU), 1. i 5. Poglavlje; odredbe 5-01; 5-01.1 do 5-01.4.</t>
  </si>
  <si>
    <t>Rad se mjeri u kubičnim metrima u zbijenom stanju.</t>
  </si>
  <si>
    <t>4.2.</t>
  </si>
  <si>
    <t>5-04</t>
  </si>
  <si>
    <t>HABAJUČI SLOJ (AC 8 surf 50/70)</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</si>
  <si>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t>
  </si>
  <si>
    <t>Izvedba, kontrola kakvoće i obračun prema Općim tehničkim uvjetima za radove na cestama, IGH 2001. (OTU), 1. i 5. Poglavlje; odredbe 5-05; 5-05.1 do 5-05.7. i  (HRN EN 13108-1)  i tehničkim svojstvima i zahtjevima za građevne proizvode za proizvodnju asfaltnih mješavina i za asfaltne slojeve kolnika.</t>
  </si>
  <si>
    <t>Obračun je po m2 gornje površine stvarno položenog i ugrađenog habajućeg sloja od asfaltbetona sukladno projektu.</t>
  </si>
  <si>
    <t>Ukupno  4. - KOLNIČKA KONSTRUKCIJA  ( Kn ) :</t>
  </si>
  <si>
    <t>5.)</t>
  </si>
  <si>
    <t>6.)</t>
  </si>
  <si>
    <t>ISPITIVANJE I KONTROLA IZVEDBE</t>
  </si>
  <si>
    <t>6.1.</t>
  </si>
  <si>
    <t>Troškovi ispitivanja materijala, uzimanja uzorka,</t>
  </si>
  <si>
    <t>laboratorijska obrada sa izdvajanjem atesta, te ispitivanje</t>
  </si>
  <si>
    <t>svih ugrađenih slojeva nasipa i kolničke konstrukcije.</t>
  </si>
  <si>
    <t>Ispitivanja se vrše u slijedećem obimu:</t>
  </si>
  <si>
    <t>a) Ispitivanje modula stišljivosti Ms svih slojeva nasipa i</t>
  </si>
  <si>
    <t>kom.</t>
  </si>
  <si>
    <r>
      <t>posteljice svakih 1000 m</t>
    </r>
    <r>
      <rPr>
        <vertAlign val="superscript"/>
        <sz val="8"/>
        <rFont val="Arial"/>
        <family val="2"/>
        <charset val="238"/>
      </rPr>
      <t>2</t>
    </r>
  </si>
  <si>
    <t>b) Ispitivanje modula stišljivosti Ms tamponskog sloja</t>
  </si>
  <si>
    <r>
      <t>na svakih 1000 m</t>
    </r>
    <r>
      <rPr>
        <vertAlign val="superscript"/>
        <sz val="8"/>
        <rFont val="Arial"/>
        <family val="2"/>
        <charset val="238"/>
      </rPr>
      <t>2</t>
    </r>
  </si>
  <si>
    <t>c) Mješavina AC 16 base 50/70</t>
  </si>
  <si>
    <t>d) Izvedeni sloj AC 8 surf 50/70</t>
  </si>
  <si>
    <t>e) Kontrola betona i betonskih radova</t>
  </si>
  <si>
    <t xml:space="preserve">Kompletan materijal kao dokaz kvalitete  izvedenih </t>
  </si>
  <si>
    <t>radova i ugrađenog materijala treba činiti:</t>
  </si>
  <si>
    <t>a) Atesti za sve ugrađene materijale i elemente</t>
  </si>
  <si>
    <t>kompl.</t>
  </si>
  <si>
    <t>b) Izvještaji o kontrolnim ispitivanjima</t>
  </si>
  <si>
    <t>Ukupno  6. -ISPITIVANJE I KONTROLA IZVEDBE (Kn ) :</t>
  </si>
  <si>
    <t xml:space="preserve">  REKAPITULACIJA </t>
  </si>
  <si>
    <t>UKUPNO:</t>
  </si>
  <si>
    <t>2.6.</t>
  </si>
  <si>
    <t>Iskolčenje trase pješačke staze</t>
  </si>
  <si>
    <t>Iznos (u kn)</t>
  </si>
  <si>
    <t>Iznos s PDV-om (u kn)</t>
  </si>
  <si>
    <t>iznos (u kn)</t>
  </si>
  <si>
    <t>iznos s PDV-om (u kn)</t>
  </si>
  <si>
    <t>UKUPNO s PDV-om:</t>
  </si>
  <si>
    <t>Izrada nosivo habajućeg sloja (lako prometno opterećenje) AC 11 surf  50/70 AG4 M4E, debljine 5,0 cm</t>
  </si>
  <si>
    <t xml:space="preserve">Strojna izrada nosivog habajućeg sloja (AC 11 surf 50/70), proizvedenog i ugrađenog po vrućem postupku, vrste bitumena i mješavine prema potvrđenom radnom sastavu. </t>
  </si>
  <si>
    <t>Izrada nosivog sloja AC 11 surf  50/70 AG4 M4E, debljine 5,0 cm</t>
  </si>
  <si>
    <t>Osiguranje po Investitoru  iskolčene osi, poligonih i visinskih točaka</t>
  </si>
  <si>
    <t>Osiguranje profila pješačke staze.</t>
  </si>
  <si>
    <t>Za sve stavke više radnji koje nisu obuhvaćene jediničnim cijenama izvođač je dužan dati ponudu. U tekstu troškovnika za svaku stavku bit će naveden članak kojim je detaljno opisan sav potreban rad i materijal za dotičnu stavku.  Npr.: O.T.U. II, točka 2</t>
  </si>
  <si>
    <t>Osiguranje profila trase pješačke staze</t>
  </si>
  <si>
    <t>Ugradnja  rubnjaka  od predgotovljenih elemenata tipskog poprečnog presjeka 8/20 cm (odnosno prema nacrtima) iz betona klase C40/45 na betonskoj podlozi iz betona klase  C 12/15, prema detaljima iz projekta.</t>
  </si>
  <si>
    <t>Rubnjaci 8/20/ cmi</t>
  </si>
</sst>
</file>

<file path=xl/styles.xml><?xml version="1.0" encoding="utf-8"?>
<styleSheet xmlns="http://schemas.openxmlformats.org/spreadsheetml/2006/main">
  <numFmts count="2">
    <numFmt numFmtId="164" formatCode="#,##0.00\ _k_n"/>
    <numFmt numFmtId="165" formatCode="#,##0.00;#,##0.00;&quot;&quot;"/>
  </numFmts>
  <fonts count="31">
    <font>
      <sz val="10"/>
      <name val="Arial"/>
      <family val="2"/>
      <charset val="238"/>
    </font>
    <font>
      <sz val="12"/>
      <name val="HRHelvetica"/>
    </font>
    <font>
      <b/>
      <sz val="7"/>
      <color indexed="8"/>
      <name val="Arial CE"/>
      <family val="2"/>
      <charset val="238"/>
    </font>
    <font>
      <sz val="10"/>
      <name val="Arial"/>
      <family val="2"/>
      <charset val="238"/>
    </font>
    <font>
      <sz val="8"/>
      <color indexed="8"/>
      <name val="Arial"/>
      <family val="2"/>
    </font>
    <font>
      <sz val="8"/>
      <color indexed="8"/>
      <name val="Arial CE"/>
      <family val="2"/>
      <charset val="238"/>
    </font>
    <font>
      <sz val="8"/>
      <name val="Arial CE"/>
      <charset val="238"/>
    </font>
    <font>
      <b/>
      <sz val="8"/>
      <name val="Arial CE"/>
      <charset val="238"/>
    </font>
    <font>
      <b/>
      <sz val="8"/>
      <color indexed="8"/>
      <name val="Arial CE"/>
      <family val="2"/>
      <charset val="238"/>
    </font>
    <font>
      <sz val="8"/>
      <color indexed="8"/>
      <name val="Arial"/>
      <family val="2"/>
      <charset val="238"/>
    </font>
    <font>
      <sz val="8"/>
      <color indexed="8"/>
      <name val="Arial CE"/>
      <charset val="238"/>
    </font>
    <font>
      <vertAlign val="superscript"/>
      <sz val="8"/>
      <color indexed="8"/>
      <name val="Arial"/>
      <family val="2"/>
      <charset val="238"/>
    </font>
    <font>
      <sz val="10"/>
      <color indexed="8"/>
      <name val="Arial"/>
      <family val="2"/>
      <charset val="238"/>
    </font>
    <font>
      <sz val="9"/>
      <name val="Calibri"/>
      <family val="2"/>
      <charset val="238"/>
    </font>
    <font>
      <sz val="8"/>
      <name val="Arial Unicode MS"/>
      <family val="2"/>
      <charset val="238"/>
    </font>
    <font>
      <sz val="9"/>
      <name val="Arial Unicode MS"/>
      <family val="2"/>
      <charset val="238"/>
    </font>
    <font>
      <b/>
      <sz val="8"/>
      <color indexed="8"/>
      <name val="Arial"/>
      <family val="2"/>
    </font>
    <font>
      <b/>
      <sz val="8"/>
      <name val="Arial"/>
      <family val="2"/>
    </font>
    <font>
      <sz val="8"/>
      <name val="Arial"/>
      <family val="2"/>
    </font>
    <font>
      <b/>
      <sz val="8"/>
      <color indexed="8"/>
      <name val="Arial CE"/>
      <charset val="238"/>
    </font>
    <font>
      <sz val="8"/>
      <name val="Arial"/>
      <family val="2"/>
      <charset val="238"/>
    </font>
    <font>
      <sz val="8"/>
      <color indexed="10"/>
      <name val="Arial"/>
      <family val="2"/>
    </font>
    <font>
      <vertAlign val="superscript"/>
      <sz val="8"/>
      <name val="Arial"/>
      <family val="2"/>
      <charset val="238"/>
    </font>
    <font>
      <b/>
      <sz val="10"/>
      <name val="Tahoma"/>
      <family val="2"/>
    </font>
    <font>
      <b/>
      <sz val="12"/>
      <name val="Tahoma"/>
      <family val="2"/>
    </font>
    <font>
      <b/>
      <u/>
      <sz val="10"/>
      <name val="Tahoma"/>
      <family val="2"/>
    </font>
    <font>
      <b/>
      <sz val="8"/>
      <name val="Tahoma"/>
      <family val="2"/>
    </font>
    <font>
      <sz val="10"/>
      <name val="Tahoma"/>
      <family val="2"/>
    </font>
    <font>
      <sz val="10"/>
      <name val="Times New Roman"/>
      <family val="1"/>
      <charset val="238"/>
    </font>
    <font>
      <sz val="8"/>
      <color indexed="10"/>
      <name val="Arial CE"/>
      <family val="2"/>
      <charset val="238"/>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theme="0" tint="-0.249977111117893"/>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6">
    <xf numFmtId="0" fontId="0" fillId="0" borderId="0" xfId="0"/>
    <xf numFmtId="49" fontId="2" fillId="2" borderId="1"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 fontId="2" fillId="3" borderId="3" xfId="1" applyNumberFormat="1" applyFont="1" applyFill="1" applyBorder="1" applyAlignment="1">
      <alignment horizontal="center" vertical="center" wrapText="1"/>
    </xf>
    <xf numFmtId="0" fontId="3" fillId="0" borderId="0" xfId="0" applyFont="1"/>
    <xf numFmtId="49" fontId="4" fillId="0" borderId="4" xfId="1" applyNumberFormat="1" applyFont="1" applyBorder="1" applyAlignment="1">
      <alignment horizontal="center" vertical="top"/>
    </xf>
    <xf numFmtId="0" fontId="5" fillId="0" borderId="4" xfId="1" applyFont="1" applyBorder="1" applyAlignment="1">
      <alignment horizontal="left" vertical="center" wrapText="1"/>
    </xf>
    <xf numFmtId="0" fontId="4" fillId="0" borderId="4" xfId="1" applyFont="1" applyBorder="1" applyAlignment="1">
      <alignment horizontal="center" vertical="center"/>
    </xf>
    <xf numFmtId="4" fontId="4" fillId="0" borderId="4" xfId="1" applyNumberFormat="1" applyFont="1" applyFill="1" applyBorder="1" applyAlignment="1">
      <alignment horizontal="center" vertical="center"/>
    </xf>
    <xf numFmtId="4" fontId="4" fillId="0" borderId="4" xfId="1" applyNumberFormat="1" applyFont="1" applyFill="1" applyBorder="1" applyAlignment="1">
      <alignment horizontal="center"/>
    </xf>
    <xf numFmtId="4" fontId="4" fillId="0" borderId="4" xfId="1" applyNumberFormat="1" applyFont="1" applyFill="1" applyBorder="1" applyAlignment="1">
      <alignment horizontal="right"/>
    </xf>
    <xf numFmtId="49" fontId="6" fillId="0" borderId="0" xfId="1" applyNumberFormat="1" applyFont="1" applyFill="1" applyBorder="1" applyAlignment="1">
      <alignment horizontal="center" vertical="top"/>
    </xf>
    <xf numFmtId="0" fontId="6" fillId="0" borderId="0" xfId="1" applyFont="1" applyFill="1" applyBorder="1" applyAlignment="1">
      <alignment vertical="center" wrapText="1"/>
    </xf>
    <xf numFmtId="0" fontId="6" fillId="0" borderId="0" xfId="1" applyFont="1" applyFill="1" applyBorder="1" applyAlignment="1">
      <alignment horizontal="center" vertical="center"/>
    </xf>
    <xf numFmtId="4" fontId="6" fillId="0" borderId="0" xfId="1" applyNumberFormat="1" applyFont="1" applyFill="1" applyBorder="1" applyAlignment="1">
      <alignment horizontal="center" vertical="center"/>
    </xf>
    <xf numFmtId="4" fontId="6" fillId="0" borderId="0" xfId="1" applyNumberFormat="1" applyFont="1" applyFill="1" applyBorder="1" applyAlignment="1">
      <alignment horizontal="center"/>
    </xf>
    <xf numFmtId="4" fontId="6" fillId="0" borderId="0" xfId="1" applyNumberFormat="1" applyFont="1" applyFill="1" applyBorder="1" applyAlignment="1">
      <alignment horizontal="right"/>
    </xf>
    <xf numFmtId="0" fontId="6" fillId="0" borderId="0" xfId="0" applyFont="1" applyFill="1" applyBorder="1" applyAlignment="1">
      <alignment horizontal="justify" vertical="top" wrapText="1"/>
    </xf>
    <xf numFmtId="4" fontId="6" fillId="0" borderId="0" xfId="1" applyNumberFormat="1" applyFont="1" applyFill="1" applyBorder="1" applyAlignment="1">
      <alignment horizontal="left" vertical="center"/>
    </xf>
    <xf numFmtId="49" fontId="4" fillId="0" borderId="0" xfId="1" applyNumberFormat="1" applyFont="1" applyBorder="1" applyAlignment="1">
      <alignment horizontal="center" vertical="top"/>
    </xf>
    <xf numFmtId="0" fontId="5" fillId="0" borderId="0" xfId="1" applyFont="1" applyBorder="1" applyAlignment="1">
      <alignment horizontal="left" vertical="center" wrapText="1"/>
    </xf>
    <xf numFmtId="0" fontId="4" fillId="0" borderId="0" xfId="1" applyFont="1" applyBorder="1" applyAlignment="1">
      <alignment horizontal="center" vertical="center"/>
    </xf>
    <xf numFmtId="4" fontId="4" fillId="0" borderId="0" xfId="1" applyNumberFormat="1" applyFont="1" applyFill="1" applyBorder="1" applyAlignment="1">
      <alignment horizontal="center" vertical="center"/>
    </xf>
    <xf numFmtId="4" fontId="4" fillId="0" borderId="0" xfId="1" applyNumberFormat="1" applyFont="1" applyFill="1" applyBorder="1" applyAlignment="1">
      <alignment horizontal="center"/>
    </xf>
    <xf numFmtId="4" fontId="4" fillId="0" borderId="0" xfId="1" applyNumberFormat="1" applyFont="1" applyFill="1" applyBorder="1" applyAlignment="1">
      <alignment horizontal="right"/>
    </xf>
    <xf numFmtId="49" fontId="8" fillId="2" borderId="5" xfId="1" applyNumberFormat="1" applyFont="1" applyFill="1" applyBorder="1" applyAlignment="1">
      <alignment horizontal="center" vertical="center" wrapText="1"/>
    </xf>
    <xf numFmtId="49" fontId="8" fillId="2" borderId="6" xfId="1" applyNumberFormat="1" applyFont="1" applyFill="1" applyBorder="1" applyAlignment="1">
      <alignment horizontal="center" vertical="center" wrapText="1"/>
    </xf>
    <xf numFmtId="0" fontId="8" fillId="2" borderId="6" xfId="1" applyFont="1" applyFill="1" applyBorder="1" applyAlignment="1">
      <alignment horizontal="left" vertical="center" wrapText="1"/>
    </xf>
    <xf numFmtId="0" fontId="8" fillId="2" borderId="6" xfId="1" applyFont="1" applyFill="1" applyBorder="1" applyAlignment="1">
      <alignment horizontal="center" vertical="center" wrapText="1"/>
    </xf>
    <xf numFmtId="4" fontId="8" fillId="2" borderId="3" xfId="1" applyNumberFormat="1" applyFont="1" applyFill="1" applyBorder="1" applyAlignment="1">
      <alignment horizontal="right" vertical="center" wrapText="1"/>
    </xf>
    <xf numFmtId="49" fontId="4" fillId="0" borderId="0" xfId="1" applyNumberFormat="1" applyFont="1" applyBorder="1"/>
    <xf numFmtId="0" fontId="4" fillId="0" borderId="0" xfId="1" applyFont="1" applyBorder="1" applyAlignment="1">
      <alignment wrapText="1"/>
    </xf>
    <xf numFmtId="0" fontId="4" fillId="0" borderId="0" xfId="1" applyFont="1" applyBorder="1" applyAlignment="1">
      <alignment horizontal="center"/>
    </xf>
    <xf numFmtId="4" fontId="4" fillId="0" borderId="0" xfId="1" applyNumberFormat="1" applyFont="1" applyBorder="1" applyAlignment="1">
      <alignment horizontal="right"/>
    </xf>
    <xf numFmtId="49" fontId="9" fillId="0" borderId="0" xfId="1" applyNumberFormat="1" applyFont="1" applyBorder="1" applyAlignment="1">
      <alignment horizontal="center" vertical="top"/>
    </xf>
    <xf numFmtId="0" fontId="10" fillId="0" borderId="0" xfId="1" applyFont="1" applyBorder="1" applyAlignment="1">
      <alignment vertical="center" wrapText="1"/>
    </xf>
    <xf numFmtId="0" fontId="10" fillId="0" borderId="0" xfId="0" applyFont="1" applyFill="1" applyBorder="1" applyAlignment="1">
      <alignment horizontal="justify" vertical="top" wrapText="1"/>
    </xf>
    <xf numFmtId="0" fontId="5" fillId="0" borderId="0" xfId="1" applyFont="1" applyBorder="1" applyAlignment="1">
      <alignment horizontal="justify" vertical="center" wrapText="1"/>
    </xf>
    <xf numFmtId="0" fontId="5" fillId="0" borderId="4" xfId="1" applyFont="1" applyBorder="1" applyAlignment="1">
      <alignment horizontal="justify" vertical="center" wrapText="1"/>
    </xf>
    <xf numFmtId="0" fontId="4" fillId="0" borderId="4" xfId="1" applyFont="1" applyBorder="1" applyAlignment="1">
      <alignment horizontal="center"/>
    </xf>
    <xf numFmtId="164" fontId="4" fillId="0" borderId="4" xfId="1" applyNumberFormat="1" applyFont="1" applyBorder="1" applyAlignment="1">
      <alignment horizontal="right"/>
    </xf>
    <xf numFmtId="4" fontId="4" fillId="0" borderId="4" xfId="1" applyNumberFormat="1" applyFont="1" applyBorder="1" applyAlignment="1">
      <alignment horizontal="right"/>
    </xf>
    <xf numFmtId="0" fontId="5" fillId="0" borderId="0" xfId="1" applyFont="1" applyBorder="1" applyAlignment="1">
      <alignment horizontal="justify" wrapText="1"/>
    </xf>
    <xf numFmtId="0" fontId="5" fillId="0" borderId="0" xfId="1" applyFont="1" applyBorder="1" applyAlignment="1">
      <alignment vertical="center" wrapText="1"/>
    </xf>
    <xf numFmtId="0" fontId="3" fillId="0" borderId="0" xfId="0" applyFont="1" applyBorder="1"/>
    <xf numFmtId="0" fontId="12" fillId="0" borderId="0" xfId="0" applyFont="1" applyAlignment="1">
      <alignment horizontal="justify"/>
    </xf>
    <xf numFmtId="0" fontId="12" fillId="0" borderId="0" xfId="0" applyFont="1"/>
    <xf numFmtId="0" fontId="5" fillId="0" borderId="4" xfId="1" applyFont="1" applyBorder="1" applyAlignment="1">
      <alignment vertical="center" wrapText="1"/>
    </xf>
    <xf numFmtId="4" fontId="9" fillId="0" borderId="4" xfId="1" applyNumberFormat="1" applyFont="1" applyFill="1" applyBorder="1" applyAlignment="1">
      <alignment horizontal="center"/>
    </xf>
    <xf numFmtId="0" fontId="12" fillId="0" borderId="0" xfId="0" applyFont="1" applyFill="1" applyBorder="1"/>
    <xf numFmtId="0" fontId="10" fillId="0" borderId="4" xfId="0" applyFont="1" applyFill="1" applyBorder="1" applyAlignment="1">
      <alignment horizontal="justify" vertical="top" wrapText="1"/>
    </xf>
    <xf numFmtId="0" fontId="5" fillId="0" borderId="0" xfId="1" applyFont="1" applyBorder="1" applyAlignment="1">
      <alignment horizontal="justify" vertical="top" wrapText="1"/>
    </xf>
    <xf numFmtId="49" fontId="13" fillId="0" borderId="0" xfId="0" applyNumberFormat="1" applyFont="1" applyFill="1" applyAlignment="1" applyProtection="1">
      <alignment horizontal="center"/>
    </xf>
    <xf numFmtId="4" fontId="13" fillId="0" borderId="0" xfId="0" applyNumberFormat="1" applyFont="1" applyFill="1" applyProtection="1"/>
    <xf numFmtId="4" fontId="13" fillId="0" borderId="0" xfId="0" applyNumberFormat="1" applyFont="1" applyFill="1" applyAlignment="1" applyProtection="1">
      <alignment horizontal="right"/>
    </xf>
    <xf numFmtId="4" fontId="13" fillId="0" borderId="0" xfId="0" applyNumberFormat="1" applyFont="1" applyFill="1" applyAlignment="1" applyProtection="1"/>
    <xf numFmtId="49" fontId="9" fillId="0" borderId="4" xfId="1" applyNumberFormat="1" applyFont="1" applyBorder="1" applyAlignment="1">
      <alignment horizontal="center" vertical="top"/>
    </xf>
    <xf numFmtId="0" fontId="5" fillId="0" borderId="4" xfId="1" applyFont="1" applyBorder="1" applyAlignment="1">
      <alignment horizontal="center" vertical="center" wrapText="1"/>
    </xf>
    <xf numFmtId="4" fontId="13" fillId="0" borderId="4" xfId="0" applyNumberFormat="1" applyFont="1" applyFill="1" applyBorder="1" applyProtection="1"/>
    <xf numFmtId="4" fontId="13" fillId="0" borderId="4" xfId="0" applyNumberFormat="1" applyFont="1" applyFill="1" applyBorder="1" applyAlignment="1" applyProtection="1">
      <alignment horizontal="right"/>
    </xf>
    <xf numFmtId="4" fontId="13" fillId="0" borderId="4" xfId="0" applyNumberFormat="1" applyFont="1" applyFill="1" applyBorder="1" applyAlignment="1" applyProtection="1"/>
    <xf numFmtId="4" fontId="9" fillId="0" borderId="0" xfId="1" applyNumberFormat="1" applyFont="1" applyFill="1" applyBorder="1" applyAlignment="1">
      <alignment horizontal="center"/>
    </xf>
    <xf numFmtId="0" fontId="9" fillId="0" borderId="4" xfId="1" applyFont="1" applyBorder="1" applyAlignment="1">
      <alignment horizontal="center"/>
    </xf>
    <xf numFmtId="4" fontId="9" fillId="0" borderId="4" xfId="1" applyNumberFormat="1" applyFont="1" applyBorder="1" applyAlignment="1">
      <alignment horizontal="right"/>
    </xf>
    <xf numFmtId="0" fontId="3" fillId="0" borderId="0" xfId="0" applyFont="1" applyAlignment="1">
      <alignment horizontal="right"/>
    </xf>
    <xf numFmtId="0" fontId="14" fillId="0" borderId="0" xfId="0" applyFont="1" applyBorder="1" applyAlignment="1">
      <alignment horizontal="left" vertical="top"/>
    </xf>
    <xf numFmtId="0" fontId="15" fillId="0" borderId="0" xfId="0" applyFont="1" applyBorder="1" applyAlignment="1">
      <alignment horizontal="center" vertical="top"/>
    </xf>
    <xf numFmtId="0" fontId="10" fillId="0" borderId="0" xfId="0" applyFont="1" applyFill="1" applyBorder="1" applyAlignment="1">
      <alignment horizontal="right" vertical="top" wrapText="1"/>
    </xf>
    <xf numFmtId="49" fontId="16" fillId="2" borderId="5" xfId="1" applyNumberFormat="1" applyFont="1" applyFill="1" applyBorder="1" applyAlignment="1">
      <alignment horizontal="center" vertical="top"/>
    </xf>
    <xf numFmtId="49" fontId="16" fillId="2" borderId="6" xfId="1" applyNumberFormat="1" applyFont="1" applyFill="1" applyBorder="1" applyAlignment="1">
      <alignment horizontal="center" vertical="top"/>
    </xf>
    <xf numFmtId="0" fontId="8" fillId="2" borderId="6" xfId="1" applyFont="1" applyFill="1" applyBorder="1" applyAlignment="1">
      <alignment horizontal="right" vertical="center" wrapText="1"/>
    </xf>
    <xf numFmtId="0" fontId="16" fillId="2" borderId="6" xfId="1" applyFont="1" applyFill="1" applyBorder="1" applyAlignment="1">
      <alignment horizontal="center" vertical="center"/>
    </xf>
    <xf numFmtId="4" fontId="16" fillId="2" borderId="6" xfId="1" applyNumberFormat="1" applyFont="1" applyFill="1" applyBorder="1" applyAlignment="1">
      <alignment horizontal="center" vertical="center"/>
    </xf>
    <xf numFmtId="4" fontId="16" fillId="2" borderId="6" xfId="1" applyNumberFormat="1" applyFont="1" applyFill="1" applyBorder="1" applyAlignment="1">
      <alignment horizontal="center"/>
    </xf>
    <xf numFmtId="4" fontId="16" fillId="2" borderId="3" xfId="1" applyNumberFormat="1" applyFont="1" applyFill="1" applyBorder="1" applyAlignment="1">
      <alignment horizontal="right" vertical="center"/>
    </xf>
    <xf numFmtId="49" fontId="16" fillId="0" borderId="0" xfId="1" applyNumberFormat="1" applyFont="1" applyFill="1" applyBorder="1" applyAlignment="1">
      <alignment horizontal="center" vertical="top"/>
    </xf>
    <xf numFmtId="0" fontId="8" fillId="0" borderId="0" xfId="1" applyFont="1" applyFill="1" applyBorder="1" applyAlignment="1">
      <alignment horizontal="right" vertical="center" wrapText="1"/>
    </xf>
    <xf numFmtId="0" fontId="16" fillId="0" borderId="0" xfId="1" applyFont="1" applyFill="1" applyBorder="1" applyAlignment="1">
      <alignment horizontal="center" vertical="center"/>
    </xf>
    <xf numFmtId="4" fontId="16" fillId="0" borderId="0" xfId="1" applyNumberFormat="1" applyFont="1" applyFill="1" applyBorder="1" applyAlignment="1">
      <alignment horizontal="center" vertical="center"/>
    </xf>
    <xf numFmtId="4" fontId="16" fillId="0" borderId="0" xfId="1" applyNumberFormat="1" applyFont="1" applyFill="1" applyBorder="1" applyAlignment="1">
      <alignment horizontal="center"/>
    </xf>
    <xf numFmtId="4" fontId="16" fillId="0" borderId="0" xfId="1" applyNumberFormat="1" applyFont="1" applyFill="1" applyBorder="1" applyAlignment="1">
      <alignment horizontal="right" vertical="center"/>
    </xf>
    <xf numFmtId="49" fontId="16" fillId="2" borderId="7" xfId="1" applyNumberFormat="1" applyFont="1" applyFill="1" applyBorder="1" applyAlignment="1">
      <alignment horizontal="center" vertical="center"/>
    </xf>
    <xf numFmtId="0" fontId="8" fillId="2" borderId="7" xfId="1" applyFont="1" applyFill="1" applyBorder="1" applyAlignment="1">
      <alignment vertical="center" wrapText="1"/>
    </xf>
    <xf numFmtId="0" fontId="16" fillId="2" borderId="7" xfId="1" applyFont="1" applyFill="1" applyBorder="1" applyAlignment="1">
      <alignment horizontal="center" vertical="center"/>
    </xf>
    <xf numFmtId="4" fontId="16" fillId="2" borderId="7" xfId="1" applyNumberFormat="1" applyFont="1" applyFill="1" applyBorder="1" applyAlignment="1">
      <alignment horizontal="center" vertical="center"/>
    </xf>
    <xf numFmtId="4" fontId="16" fillId="2" borderId="7" xfId="1" applyNumberFormat="1" applyFont="1" applyFill="1" applyBorder="1" applyAlignment="1">
      <alignment horizontal="right" vertical="center"/>
    </xf>
    <xf numFmtId="49" fontId="4" fillId="0" borderId="8" xfId="1" applyNumberFormat="1" applyFont="1" applyBorder="1" applyAlignment="1">
      <alignment horizontal="center" vertical="top"/>
    </xf>
    <xf numFmtId="0" fontId="5" fillId="0" borderId="8" xfId="1" applyFont="1" applyBorder="1" applyAlignment="1">
      <alignment vertical="center" wrapText="1"/>
    </xf>
    <xf numFmtId="0" fontId="4" fillId="0" borderId="8" xfId="1" applyFont="1" applyBorder="1" applyAlignment="1">
      <alignment horizontal="center"/>
    </xf>
    <xf numFmtId="4" fontId="4" fillId="0" borderId="8" xfId="1" applyNumberFormat="1" applyFont="1" applyFill="1" applyBorder="1" applyAlignment="1">
      <alignment horizontal="center"/>
    </xf>
    <xf numFmtId="4" fontId="4" fillId="0" borderId="8" xfId="1" applyNumberFormat="1" applyFont="1" applyBorder="1" applyAlignment="1">
      <alignment horizontal="right"/>
    </xf>
    <xf numFmtId="0" fontId="5" fillId="0" borderId="4" xfId="1" applyFont="1" applyBorder="1" applyAlignment="1">
      <alignment horizontal="left" vertical="top" wrapText="1"/>
    </xf>
    <xf numFmtId="0" fontId="5" fillId="0" borderId="0" xfId="1" applyFont="1" applyBorder="1" applyAlignment="1">
      <alignment horizontal="left" vertical="top" wrapText="1"/>
    </xf>
    <xf numFmtId="0" fontId="5" fillId="0" borderId="4" xfId="1" applyFont="1" applyBorder="1" applyAlignment="1">
      <alignment horizontal="justify" vertical="top" wrapText="1"/>
    </xf>
    <xf numFmtId="4" fontId="4" fillId="0" borderId="0" xfId="1" applyNumberFormat="1" applyFont="1" applyBorder="1" applyAlignment="1">
      <alignment horizontal="center"/>
    </xf>
    <xf numFmtId="0" fontId="5" fillId="0" borderId="0" xfId="1" applyFont="1" applyFill="1" applyBorder="1" applyAlignment="1">
      <alignment horizontal="justify" vertical="top" wrapText="1"/>
    </xf>
    <xf numFmtId="0" fontId="5" fillId="0" borderId="4" xfId="1" applyFont="1" applyFill="1" applyBorder="1" applyAlignment="1">
      <alignment horizontal="justify" vertical="top" wrapText="1"/>
    </xf>
    <xf numFmtId="4" fontId="4" fillId="0" borderId="4" xfId="1" applyNumberFormat="1" applyFont="1" applyBorder="1" applyAlignment="1">
      <alignment horizontal="center"/>
    </xf>
    <xf numFmtId="49" fontId="4" fillId="0" borderId="0" xfId="1" applyNumberFormat="1" applyFont="1" applyAlignment="1">
      <alignment horizontal="center" vertical="top"/>
    </xf>
    <xf numFmtId="49" fontId="4" fillId="0" borderId="0" xfId="1" applyNumberFormat="1" applyFont="1" applyFill="1" applyBorder="1" applyAlignment="1">
      <alignment horizontal="center" vertical="top"/>
    </xf>
    <xf numFmtId="49" fontId="4" fillId="0" borderId="4" xfId="1" applyNumberFormat="1" applyFont="1" applyFill="1" applyBorder="1" applyAlignment="1">
      <alignment horizontal="center" vertical="top"/>
    </xf>
    <xf numFmtId="0" fontId="4" fillId="0" borderId="4" xfId="1" applyFont="1" applyFill="1" applyBorder="1" applyAlignment="1">
      <alignment horizontal="center"/>
    </xf>
    <xf numFmtId="49" fontId="16" fillId="2" borderId="4" xfId="1" applyNumberFormat="1" applyFont="1" applyFill="1" applyBorder="1" applyAlignment="1">
      <alignment horizontal="center" vertical="top"/>
    </xf>
    <xf numFmtId="0" fontId="8" fillId="2" borderId="4" xfId="1" applyFont="1" applyFill="1" applyBorder="1" applyAlignment="1">
      <alignment horizontal="left" vertical="center" wrapText="1"/>
    </xf>
    <xf numFmtId="0" fontId="16" fillId="2" borderId="4" xfId="1" applyFont="1" applyFill="1" applyBorder="1" applyAlignment="1">
      <alignment horizontal="center" vertical="center"/>
    </xf>
    <xf numFmtId="4" fontId="16" fillId="2" borderId="4" xfId="1" applyNumberFormat="1" applyFont="1" applyFill="1" applyBorder="1" applyAlignment="1">
      <alignment horizontal="center" vertical="center"/>
    </xf>
    <xf numFmtId="4" fontId="16" fillId="2" borderId="4" xfId="1" applyNumberFormat="1" applyFont="1" applyFill="1" applyBorder="1" applyAlignment="1">
      <alignment horizontal="center"/>
    </xf>
    <xf numFmtId="4" fontId="16" fillId="2" borderId="4" xfId="1" applyNumberFormat="1" applyFont="1" applyFill="1" applyBorder="1" applyAlignment="1">
      <alignment horizontal="right" vertical="center"/>
    </xf>
    <xf numFmtId="49" fontId="16" fillId="0" borderId="0" xfId="1" applyNumberFormat="1" applyFont="1" applyFill="1" applyBorder="1" applyAlignment="1">
      <alignment horizontal="center" vertical="center"/>
    </xf>
    <xf numFmtId="0" fontId="8" fillId="0" borderId="0" xfId="1" applyFont="1" applyFill="1" applyBorder="1" applyAlignment="1">
      <alignment vertical="center" wrapText="1"/>
    </xf>
    <xf numFmtId="0" fontId="10" fillId="0" borderId="4" xfId="0" applyFont="1" applyFill="1" applyBorder="1" applyAlignment="1">
      <alignment horizontal="right" vertical="top" wrapText="1"/>
    </xf>
    <xf numFmtId="49" fontId="16" fillId="2" borderId="5" xfId="1" applyNumberFormat="1" applyFont="1" applyFill="1" applyBorder="1" applyAlignment="1">
      <alignment horizontal="center" vertical="center"/>
    </xf>
    <xf numFmtId="49" fontId="16" fillId="2" borderId="6" xfId="1" applyNumberFormat="1" applyFont="1" applyFill="1" applyBorder="1" applyAlignment="1">
      <alignment horizontal="center" vertical="center"/>
    </xf>
    <xf numFmtId="0" fontId="8" fillId="2" borderId="6" xfId="1" applyFont="1" applyFill="1" applyBorder="1" applyAlignment="1">
      <alignment vertical="center" wrapText="1"/>
    </xf>
    <xf numFmtId="0" fontId="17" fillId="0" borderId="0" xfId="1" applyFont="1" applyFill="1" applyBorder="1" applyAlignment="1">
      <alignment horizontal="center"/>
    </xf>
    <xf numFmtId="0" fontId="18" fillId="0" borderId="0" xfId="1" applyFont="1" applyFill="1" applyBorder="1"/>
    <xf numFmtId="0" fontId="18" fillId="0" borderId="0" xfId="1" applyFont="1" applyBorder="1"/>
    <xf numFmtId="4" fontId="18" fillId="0" borderId="0" xfId="1" applyNumberFormat="1" applyFont="1" applyBorder="1"/>
    <xf numFmtId="14" fontId="5" fillId="0" borderId="0" xfId="1" applyNumberFormat="1" applyFont="1" applyBorder="1" applyAlignment="1">
      <alignment vertical="center" wrapText="1"/>
    </xf>
    <xf numFmtId="0" fontId="5" fillId="0" borderId="4" xfId="0" applyFont="1" applyBorder="1" applyAlignment="1">
      <alignment horizontal="justify" vertical="top" wrapText="1"/>
    </xf>
    <xf numFmtId="0" fontId="18" fillId="0" borderId="0" xfId="0" applyFont="1" applyBorder="1" applyAlignment="1">
      <alignment vertical="center" wrapText="1"/>
    </xf>
    <xf numFmtId="0" fontId="18" fillId="0" borderId="0" xfId="0" applyFont="1" applyBorder="1" applyAlignment="1">
      <alignment horizontal="center"/>
    </xf>
    <xf numFmtId="4" fontId="18" fillId="0" borderId="0" xfId="0" applyNumberFormat="1" applyFont="1" applyBorder="1" applyAlignment="1">
      <alignment horizontal="right"/>
    </xf>
    <xf numFmtId="0" fontId="18" fillId="0" borderId="0" xfId="0" applyFont="1" applyBorder="1"/>
    <xf numFmtId="49" fontId="18" fillId="0" borderId="0" xfId="0" applyNumberFormat="1" applyFont="1" applyBorder="1" applyAlignment="1">
      <alignment horizontal="center" vertical="top"/>
    </xf>
    <xf numFmtId="4" fontId="18" fillId="0" borderId="0" xfId="0" applyNumberFormat="1" applyFont="1" applyFill="1" applyBorder="1" applyAlignment="1">
      <alignment horizontal="center"/>
    </xf>
    <xf numFmtId="49" fontId="17" fillId="3" borderId="7" xfId="0" applyNumberFormat="1" applyFont="1" applyFill="1" applyBorder="1" applyAlignment="1">
      <alignment horizontal="center" vertical="center"/>
    </xf>
    <xf numFmtId="49" fontId="17" fillId="3" borderId="7" xfId="0" applyNumberFormat="1" applyFont="1" applyFill="1" applyBorder="1" applyAlignment="1">
      <alignment horizontal="left" vertical="center"/>
    </xf>
    <xf numFmtId="4" fontId="17" fillId="3" borderId="7" xfId="0" applyNumberFormat="1" applyFont="1" applyFill="1" applyBorder="1" applyAlignment="1">
      <alignment horizontal="right" vertical="center"/>
    </xf>
    <xf numFmtId="4" fontId="21" fillId="0" borderId="0" xfId="0" applyNumberFormat="1" applyFont="1" applyFill="1" applyBorder="1" applyAlignment="1">
      <alignment horizontal="center"/>
    </xf>
    <xf numFmtId="0" fontId="9" fillId="0" borderId="0" xfId="1" applyFont="1" applyBorder="1" applyAlignment="1">
      <alignment vertical="center" wrapText="1"/>
    </xf>
    <xf numFmtId="0" fontId="9" fillId="0" borderId="0" xfId="1" applyFont="1" applyBorder="1" applyAlignment="1">
      <alignment horizontal="center" vertical="center"/>
    </xf>
    <xf numFmtId="4" fontId="9" fillId="0" borderId="0" xfId="1" applyNumberFormat="1" applyFont="1" applyFill="1" applyBorder="1" applyAlignment="1">
      <alignment horizontal="center" vertical="center"/>
    </xf>
    <xf numFmtId="4" fontId="9" fillId="0" borderId="0" xfId="1" applyNumberFormat="1" applyFont="1" applyBorder="1" applyAlignment="1">
      <alignment horizontal="right"/>
    </xf>
    <xf numFmtId="49" fontId="20" fillId="0" borderId="0" xfId="0" applyNumberFormat="1" applyFont="1" applyBorder="1" applyAlignment="1">
      <alignment horizontal="center" vertical="top"/>
    </xf>
    <xf numFmtId="0" fontId="20" fillId="0" borderId="0" xfId="0" applyFont="1" applyFill="1" applyBorder="1" applyAlignment="1">
      <alignment horizontal="center"/>
    </xf>
    <xf numFmtId="0" fontId="20" fillId="0" borderId="0" xfId="0" applyFont="1" applyFill="1" applyBorder="1" applyAlignment="1">
      <alignment horizontal="left"/>
    </xf>
    <xf numFmtId="4" fontId="20" fillId="0" borderId="0" xfId="0" applyNumberFormat="1" applyFont="1" applyFill="1" applyBorder="1" applyAlignment="1">
      <alignment horizontal="right"/>
    </xf>
    <xf numFmtId="0" fontId="20" fillId="0" borderId="0" xfId="0" applyFont="1" applyBorder="1" applyAlignment="1">
      <alignment horizontal="center"/>
    </xf>
    <xf numFmtId="4" fontId="20" fillId="0" borderId="0" xfId="0" applyNumberFormat="1" applyFont="1" applyFill="1" applyBorder="1" applyAlignment="1">
      <alignment horizontal="center"/>
    </xf>
    <xf numFmtId="4" fontId="20" fillId="0" borderId="0" xfId="0" applyNumberFormat="1" applyFont="1" applyBorder="1" applyAlignment="1">
      <alignment horizontal="right"/>
    </xf>
    <xf numFmtId="0" fontId="5" fillId="0" borderId="0" xfId="1" applyFont="1" applyAlignment="1">
      <alignment vertical="center" wrapText="1"/>
    </xf>
    <xf numFmtId="0" fontId="4" fillId="0" borderId="0" xfId="1" applyFont="1" applyAlignment="1">
      <alignment horizontal="center" vertical="center"/>
    </xf>
    <xf numFmtId="4" fontId="4" fillId="0" borderId="0" xfId="1" applyNumberFormat="1" applyFont="1" applyFill="1" applyAlignment="1">
      <alignment horizontal="center" vertical="center"/>
    </xf>
    <xf numFmtId="4" fontId="4" fillId="0" borderId="0" xfId="1" applyNumberFormat="1" applyFont="1" applyFill="1" applyAlignment="1">
      <alignment horizontal="center"/>
    </xf>
    <xf numFmtId="4" fontId="4" fillId="0" borderId="0" xfId="1" applyNumberFormat="1" applyFont="1" applyAlignment="1">
      <alignment horizontal="right"/>
    </xf>
    <xf numFmtId="0" fontId="23" fillId="0" borderId="0" xfId="1" applyFont="1" applyFill="1" applyBorder="1" applyAlignment="1">
      <alignment horizontal="center" vertical="top"/>
    </xf>
    <xf numFmtId="0" fontId="23" fillId="0" borderId="0" xfId="1" applyFont="1" applyFill="1" applyBorder="1" applyAlignment="1">
      <alignment horizontal="right" vertical="center" wrapText="1"/>
    </xf>
    <xf numFmtId="0" fontId="23" fillId="0" borderId="0" xfId="1" quotePrefix="1" applyFont="1" applyFill="1" applyBorder="1" applyAlignment="1">
      <alignment horizontal="right" vertical="center"/>
    </xf>
    <xf numFmtId="4" fontId="23" fillId="0" borderId="0" xfId="1" applyNumberFormat="1" applyFont="1" applyFill="1" applyBorder="1" applyAlignment="1">
      <alignment horizontal="centerContinuous" vertical="center"/>
    </xf>
    <xf numFmtId="4" fontId="23" fillId="0" borderId="0" xfId="1" applyNumberFormat="1" applyFont="1" applyFill="1" applyBorder="1" applyAlignment="1">
      <alignment horizontal="center"/>
    </xf>
    <xf numFmtId="4" fontId="23" fillId="0" borderId="0" xfId="1" applyNumberFormat="1" applyFont="1" applyFill="1" applyBorder="1" applyAlignment="1">
      <alignment horizontal="centerContinuous"/>
    </xf>
    <xf numFmtId="0" fontId="23" fillId="0" borderId="0" xfId="1" applyFont="1" applyFill="1" applyBorder="1" applyAlignment="1">
      <alignment horizontal="center" vertical="top" textRotation="90" wrapText="1"/>
    </xf>
    <xf numFmtId="0" fontId="25" fillId="0" borderId="9" xfId="1" applyFont="1" applyFill="1" applyBorder="1" applyAlignment="1">
      <alignment horizontal="left" vertical="center"/>
    </xf>
    <xf numFmtId="0" fontId="23" fillId="0" borderId="0" xfId="1" applyFont="1" applyFill="1" applyBorder="1" applyAlignment="1">
      <alignment horizontal="center" vertical="center"/>
    </xf>
    <xf numFmtId="4" fontId="23" fillId="0" borderId="0" xfId="1" applyNumberFormat="1" applyFont="1" applyFill="1" applyBorder="1" applyAlignment="1">
      <alignment horizontal="center" vertical="center"/>
    </xf>
    <xf numFmtId="0" fontId="26" fillId="4" borderId="10" xfId="1" applyFont="1" applyFill="1" applyBorder="1" applyAlignment="1">
      <alignment horizontal="center" vertical="center" wrapText="1"/>
    </xf>
    <xf numFmtId="165" fontId="17" fillId="4" borderId="11" xfId="1" applyNumberFormat="1" applyFont="1" applyFill="1" applyBorder="1" applyAlignment="1">
      <alignment horizontal="right" vertical="center"/>
    </xf>
    <xf numFmtId="0" fontId="26" fillId="0" borderId="0" xfId="1" applyFont="1" applyFill="1" applyBorder="1" applyAlignment="1">
      <alignment horizontal="center" vertical="center" wrapText="1"/>
    </xf>
    <xf numFmtId="0" fontId="26" fillId="0" borderId="0" xfId="1" applyFont="1" applyFill="1" applyBorder="1" applyAlignment="1">
      <alignment horizontal="left" vertical="center"/>
    </xf>
    <xf numFmtId="0" fontId="26" fillId="0" borderId="0" xfId="1" applyFont="1" applyFill="1" applyBorder="1" applyAlignment="1">
      <alignment horizontal="center" vertical="center"/>
    </xf>
    <xf numFmtId="4" fontId="26" fillId="0" borderId="0" xfId="1" applyNumberFormat="1" applyFont="1" applyFill="1" applyBorder="1" applyAlignment="1">
      <alignment horizontal="center" vertical="center"/>
    </xf>
    <xf numFmtId="4" fontId="26" fillId="0" borderId="0" xfId="1" applyNumberFormat="1" applyFont="1" applyFill="1" applyBorder="1" applyAlignment="1">
      <alignment horizontal="right" vertical="center"/>
    </xf>
    <xf numFmtId="165" fontId="17" fillId="0" borderId="0" xfId="1" applyNumberFormat="1" applyFont="1" applyFill="1" applyBorder="1" applyAlignment="1">
      <alignment horizontal="right" vertical="center"/>
    </xf>
    <xf numFmtId="0" fontId="27" fillId="4" borderId="5" xfId="1" applyFont="1" applyFill="1" applyBorder="1" applyAlignment="1">
      <alignment horizontal="left" vertical="center"/>
    </xf>
    <xf numFmtId="0" fontId="23" fillId="4" borderId="6" xfId="1" applyFont="1" applyFill="1" applyBorder="1" applyAlignment="1">
      <alignment horizontal="left" vertical="center"/>
    </xf>
    <xf numFmtId="0" fontId="27" fillId="4" borderId="6" xfId="1" applyFont="1" applyFill="1" applyBorder="1" applyAlignment="1">
      <alignment horizontal="left" vertical="center"/>
    </xf>
    <xf numFmtId="165" fontId="17" fillId="4" borderId="3" xfId="1" applyNumberFormat="1" applyFont="1" applyFill="1" applyBorder="1" applyAlignment="1">
      <alignment horizontal="right" vertical="center"/>
    </xf>
    <xf numFmtId="0" fontId="27" fillId="0" borderId="0" xfId="1" applyFont="1" applyBorder="1" applyAlignment="1">
      <alignment horizontal="center" vertical="top"/>
    </xf>
    <xf numFmtId="0" fontId="27" fillId="0" borderId="0" xfId="1" applyFont="1" applyBorder="1"/>
    <xf numFmtId="0" fontId="27" fillId="0" borderId="0" xfId="1" applyFont="1" applyBorder="1" applyAlignment="1">
      <alignment horizontal="center" vertical="center"/>
    </xf>
    <xf numFmtId="4" fontId="27" fillId="0" borderId="0" xfId="1" applyNumberFormat="1" applyFont="1" applyBorder="1" applyAlignment="1">
      <alignment horizontal="center" vertical="center"/>
    </xf>
    <xf numFmtId="4" fontId="27" fillId="0" borderId="0" xfId="1" applyNumberFormat="1" applyFont="1" applyBorder="1" applyAlignment="1">
      <alignment horizontal="center"/>
    </xf>
    <xf numFmtId="4" fontId="27" fillId="0" borderId="0" xfId="1" applyNumberFormat="1" applyFont="1" applyBorder="1"/>
    <xf numFmtId="0" fontId="29" fillId="0" borderId="0" xfId="1" applyFont="1" applyBorder="1" applyAlignment="1">
      <alignment horizontal="justify" vertical="top" wrapText="1"/>
    </xf>
    <xf numFmtId="0" fontId="30" fillId="0" borderId="0" xfId="1" applyFont="1" applyBorder="1" applyAlignment="1">
      <alignment horizontal="center"/>
    </xf>
    <xf numFmtId="4" fontId="30" fillId="0" borderId="0" xfId="1" applyNumberFormat="1" applyFont="1" applyBorder="1" applyAlignment="1">
      <alignment horizontal="center"/>
    </xf>
    <xf numFmtId="0" fontId="21" fillId="0" borderId="0" xfId="1" applyFont="1" applyBorder="1" applyAlignment="1">
      <alignment vertical="center" wrapText="1"/>
    </xf>
    <xf numFmtId="3" fontId="30" fillId="0" borderId="0" xfId="1" applyNumberFormat="1" applyFont="1" applyBorder="1" applyAlignment="1">
      <alignment horizontal="center"/>
    </xf>
    <xf numFmtId="4" fontId="0" fillId="0" borderId="0" xfId="0" applyNumberFormat="1"/>
    <xf numFmtId="0" fontId="0" fillId="0" borderId="0" xfId="0" applyAlignment="1">
      <alignment horizontal="center" vertical="center" wrapText="1"/>
    </xf>
    <xf numFmtId="2" fontId="3" fillId="0" borderId="4" xfId="0" applyNumberFormat="1" applyFont="1" applyBorder="1"/>
    <xf numFmtId="2" fontId="3" fillId="5" borderId="4" xfId="0" applyNumberFormat="1" applyFont="1" applyFill="1" applyBorder="1"/>
    <xf numFmtId="2" fontId="3" fillId="0" borderId="0" xfId="0" applyNumberFormat="1" applyFont="1" applyBorder="1"/>
    <xf numFmtId="2" fontId="3" fillId="5" borderId="4" xfId="0" applyNumberFormat="1" applyFont="1" applyFill="1" applyBorder="1"/>
    <xf numFmtId="165" fontId="17" fillId="4" borderId="11" xfId="1" applyNumberFormat="1" applyFont="1" applyFill="1" applyBorder="1" applyAlignment="1">
      <alignment horizontal="right" vertical="center"/>
    </xf>
    <xf numFmtId="2" fontId="3" fillId="0" borderId="4" xfId="0" applyNumberFormat="1" applyFont="1" applyBorder="1"/>
    <xf numFmtId="2" fontId="3" fillId="5" borderId="4" xfId="0" applyNumberFormat="1" applyFont="1" applyFill="1" applyBorder="1"/>
    <xf numFmtId="165" fontId="17" fillId="0" borderId="11" xfId="1" applyNumberFormat="1" applyFont="1" applyFill="1" applyBorder="1" applyAlignment="1">
      <alignment horizontal="right" vertical="center"/>
    </xf>
    <xf numFmtId="0" fontId="26" fillId="4" borderId="7" xfId="1" applyFont="1" applyFill="1" applyBorder="1" applyAlignment="1">
      <alignment horizontal="left" vertical="center"/>
    </xf>
    <xf numFmtId="0" fontId="28" fillId="0" borderId="0" xfId="0" applyFont="1" applyAlignment="1">
      <alignment horizontal="center" wrapText="1"/>
    </xf>
    <xf numFmtId="0" fontId="28" fillId="0" borderId="0" xfId="1" applyFont="1" applyBorder="1" applyAlignment="1">
      <alignment horizontal="center"/>
    </xf>
    <xf numFmtId="0" fontId="24" fillId="4" borderId="5" xfId="1" applyFont="1" applyFill="1" applyBorder="1" applyAlignment="1">
      <alignment horizontal="center" vertical="center"/>
    </xf>
    <xf numFmtId="0" fontId="1" fillId="4" borderId="6" xfId="1" applyFont="1" applyFill="1" applyBorder="1" applyAlignment="1">
      <alignment horizontal="center"/>
    </xf>
    <xf numFmtId="0" fontId="1" fillId="4" borderId="3" xfId="1" applyFont="1" applyFill="1" applyBorder="1" applyAlignment="1">
      <alignment horizontal="center"/>
    </xf>
  </cellXfs>
  <cellStyles count="2">
    <cellStyle name="Normal_HRVOJE_ D2 Našice Bizovac" xfId="1"/>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1038225</xdr:colOff>
      <xdr:row>5</xdr:row>
      <xdr:rowOff>133350</xdr:rowOff>
    </xdr:to>
    <xdr:sp macro="" textlink="">
      <xdr:nvSpPr>
        <xdr:cNvPr id="2" name="Text Box 28"/>
        <xdr:cNvSpPr txBox="1">
          <a:spLocks noChangeArrowheads="1"/>
        </xdr:cNvSpPr>
      </xdr:nvSpPr>
      <xdr:spPr bwMode="auto">
        <a:xfrm>
          <a:off x="0" y="0"/>
          <a:ext cx="4695825" cy="9429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r>
            <a:rPr lang="hr-HR" sz="1100">
              <a:effectLst/>
              <a:latin typeface="+mn-lt"/>
              <a:ea typeface="+mn-ea"/>
              <a:cs typeface="+mn-cs"/>
            </a:rPr>
            <a:t>INVESTITOR:</a:t>
          </a:r>
          <a:r>
            <a:rPr lang="hr-HR" sz="1100" baseline="0">
              <a:effectLst/>
              <a:latin typeface="+mn-lt"/>
              <a:ea typeface="+mn-ea"/>
              <a:cs typeface="+mn-cs"/>
            </a:rPr>
            <a:t>    	</a:t>
          </a:r>
          <a:r>
            <a:rPr lang="hr-HR" sz="1100">
              <a:effectLst/>
              <a:latin typeface="+mn-lt"/>
              <a:ea typeface="+mn-ea"/>
              <a:cs typeface="+mn-cs"/>
            </a:rPr>
            <a:t>Općina Velika Trnovitica</a:t>
          </a:r>
        </a:p>
        <a:p>
          <a:r>
            <a:rPr lang="hr-HR" sz="1100">
              <a:effectLst/>
              <a:latin typeface="+mn-lt"/>
              <a:ea typeface="+mn-ea"/>
              <a:cs typeface="+mn-cs"/>
            </a:rPr>
            <a:t>	Velika Trnovitica 223A</a:t>
          </a:r>
        </a:p>
        <a:p>
          <a:r>
            <a:rPr lang="hr-HR" sz="1100">
              <a:effectLst/>
              <a:latin typeface="+mn-lt"/>
              <a:ea typeface="+mn-ea"/>
              <a:cs typeface="+mn-cs"/>
            </a:rPr>
            <a:t>	43285 Velika Trnovitica </a:t>
          </a:r>
        </a:p>
        <a:p>
          <a:r>
            <a:rPr lang="hr-HR" sz="1100">
              <a:effectLst/>
              <a:latin typeface="+mn-lt"/>
              <a:ea typeface="+mn-ea"/>
              <a:cs typeface="+mn-cs"/>
            </a:rPr>
            <a:t>GRAĐEVINA:	Pješačka staza</a:t>
          </a:r>
        </a:p>
        <a:p>
          <a:pPr marL="0" marR="0" indent="0" defTabSz="914400" eaLnBrk="1" fontAlgn="auto" latinLnBrk="0" hangingPunct="1">
            <a:lnSpc>
              <a:spcPct val="100000"/>
            </a:lnSpc>
            <a:spcBef>
              <a:spcPts val="0"/>
            </a:spcBef>
            <a:spcAft>
              <a:spcPts val="0"/>
            </a:spcAft>
            <a:buClrTx/>
            <a:buSzTx/>
            <a:buFontTx/>
            <a:buNone/>
            <a:tabLst/>
            <a:defRPr/>
          </a:pPr>
          <a:r>
            <a:rPr lang="hr-HR" sz="1100">
              <a:effectLst/>
              <a:latin typeface="+mn-lt"/>
              <a:ea typeface="+mn-ea"/>
              <a:cs typeface="+mn-cs"/>
            </a:rPr>
            <a:t>LOKACIJA:	Nova Ploščica K.Č.:  1186/2    K.O.:  Nova Ploščica</a:t>
          </a:r>
          <a:endParaRPr lang="hr-HR">
            <a:effectLst/>
          </a:endParaRPr>
        </a:p>
        <a:p>
          <a:pPr marL="0" marR="0" indent="0" defTabSz="914400" eaLnBrk="1" fontAlgn="auto" latinLnBrk="0" hangingPunct="1">
            <a:lnSpc>
              <a:spcPct val="100000"/>
            </a:lnSpc>
            <a:spcBef>
              <a:spcPts val="0"/>
            </a:spcBef>
            <a:spcAft>
              <a:spcPts val="0"/>
            </a:spcAft>
            <a:buClrTx/>
            <a:buSzTx/>
            <a:buFontTx/>
            <a:buNone/>
            <a:tabLst/>
            <a:defRPr/>
          </a:pPr>
          <a:r>
            <a:rPr lang="hr-HR" sz="1100">
              <a:effectLst/>
              <a:latin typeface="+mn-lt"/>
              <a:ea typeface="+mn-ea"/>
              <a:cs typeface="+mn-cs"/>
            </a:rPr>
            <a:t> </a:t>
          </a:r>
          <a:endParaRPr lang="hr-HR">
            <a:effectLst/>
          </a:endParaRPr>
        </a:p>
        <a:p>
          <a:endParaRPr lang="hr-HR" sz="110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114301</xdr:colOff>
      <xdr:row>0</xdr:row>
      <xdr:rowOff>38100</xdr:rowOff>
    </xdr:from>
    <xdr:to>
      <xdr:col>3</xdr:col>
      <xdr:colOff>285751</xdr:colOff>
      <xdr:row>0</xdr:row>
      <xdr:rowOff>981075</xdr:rowOff>
    </xdr:to>
    <xdr:sp macro="" textlink="">
      <xdr:nvSpPr>
        <xdr:cNvPr id="3" name="Text Box 28"/>
        <xdr:cNvSpPr txBox="1">
          <a:spLocks noChangeArrowheads="1"/>
        </xdr:cNvSpPr>
      </xdr:nvSpPr>
      <xdr:spPr bwMode="auto">
        <a:xfrm>
          <a:off x="114301" y="38100"/>
          <a:ext cx="4476750" cy="9429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r>
            <a:rPr lang="hr-HR" sz="1100">
              <a:solidFill>
                <a:schemeClr val="accent1"/>
              </a:solidFill>
              <a:effectLst/>
              <a:latin typeface="+mn-lt"/>
              <a:ea typeface="+mn-ea"/>
              <a:cs typeface="+mn-cs"/>
            </a:rPr>
            <a:t>INVESTITOR:</a:t>
          </a:r>
          <a:r>
            <a:rPr lang="hr-HR" sz="1100" baseline="0">
              <a:solidFill>
                <a:schemeClr val="accent1"/>
              </a:solidFill>
              <a:effectLst/>
              <a:latin typeface="+mn-lt"/>
              <a:ea typeface="+mn-ea"/>
              <a:cs typeface="+mn-cs"/>
            </a:rPr>
            <a:t>    	</a:t>
          </a:r>
          <a:r>
            <a:rPr lang="hr-HR" sz="1100">
              <a:solidFill>
                <a:schemeClr val="accent1"/>
              </a:solidFill>
              <a:effectLst/>
              <a:latin typeface="+mn-lt"/>
              <a:ea typeface="+mn-ea"/>
              <a:cs typeface="+mn-cs"/>
            </a:rPr>
            <a:t>Općina Velika Trnovitica</a:t>
          </a:r>
        </a:p>
        <a:p>
          <a:r>
            <a:rPr lang="hr-HR" sz="1100">
              <a:solidFill>
                <a:schemeClr val="accent1"/>
              </a:solidFill>
              <a:effectLst/>
              <a:latin typeface="+mn-lt"/>
              <a:ea typeface="+mn-ea"/>
              <a:cs typeface="+mn-cs"/>
            </a:rPr>
            <a:t>	Velika Trnovitica 223A</a:t>
          </a:r>
        </a:p>
        <a:p>
          <a:r>
            <a:rPr lang="hr-HR" sz="1100">
              <a:solidFill>
                <a:schemeClr val="accent1"/>
              </a:solidFill>
              <a:effectLst/>
              <a:latin typeface="+mn-lt"/>
              <a:ea typeface="+mn-ea"/>
              <a:cs typeface="+mn-cs"/>
            </a:rPr>
            <a:t>	43285 Velika Trnovitica </a:t>
          </a:r>
        </a:p>
        <a:p>
          <a:r>
            <a:rPr lang="hr-HR" sz="1100">
              <a:solidFill>
                <a:schemeClr val="accent1"/>
              </a:solidFill>
              <a:effectLst/>
              <a:latin typeface="+mn-lt"/>
              <a:ea typeface="+mn-ea"/>
              <a:cs typeface="+mn-cs"/>
            </a:rPr>
            <a:t>GRAĐEVINA:	Pješačka staza</a:t>
          </a:r>
        </a:p>
        <a:p>
          <a:pPr marL="0" marR="0" indent="0" defTabSz="914400" eaLnBrk="1" fontAlgn="auto" latinLnBrk="0" hangingPunct="1">
            <a:lnSpc>
              <a:spcPct val="100000"/>
            </a:lnSpc>
            <a:spcBef>
              <a:spcPts val="0"/>
            </a:spcBef>
            <a:spcAft>
              <a:spcPts val="0"/>
            </a:spcAft>
            <a:buClrTx/>
            <a:buSzTx/>
            <a:buFontTx/>
            <a:buNone/>
            <a:tabLst/>
            <a:defRPr/>
          </a:pPr>
          <a:r>
            <a:rPr lang="hr-HR" sz="1100">
              <a:solidFill>
                <a:schemeClr val="accent1"/>
              </a:solidFill>
              <a:effectLst/>
              <a:latin typeface="+mn-lt"/>
              <a:ea typeface="+mn-ea"/>
              <a:cs typeface="+mn-cs"/>
            </a:rPr>
            <a:t>LOKACIJA:	Nova Ploščica K.Č.:  1186/2    K.O.:  Nova Ploščica</a:t>
          </a:r>
          <a:endParaRPr lang="hr-HR">
            <a:solidFill>
              <a:schemeClr val="accent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hr-HR" sz="1100">
              <a:effectLst/>
              <a:latin typeface="+mn-lt"/>
              <a:ea typeface="+mn-ea"/>
              <a:cs typeface="+mn-cs"/>
            </a:rPr>
            <a:t> </a:t>
          </a:r>
          <a:endParaRPr lang="hr-HR">
            <a:effectLst/>
          </a:endParaRPr>
        </a:p>
        <a:p>
          <a:endParaRPr lang="hr-HR" sz="1100">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van\c\WINDOWS\TEMP\slakovci-vatrogasni%20do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TMONT/VIII%20OKONCANA%20BOGDANOVC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My%20Documents/Ivo%20Turkalj/ELEKTROINSTALACIJE2000/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TEMP/slakovci-vatrogasni%20do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_RADNI%20(F)/AKTIVNI%20PROJEKTI%20RDC/2018/26_PJ%20PROHASKA/GLAVNI%20PROJEKT/TROSKOVNIK/TROSKOVNIK_PJESACKA%20STAZ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ap"/>
      <sheetName val="Osn-Pod"/>
      <sheetName val="Kuce"/>
      <sheetName val="Evid"/>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ap"/>
      <sheetName val="Podaci"/>
      <sheetName val="Baza"/>
      <sheetName val="Kuce"/>
      <sheetName val="Pr-Sit"/>
      <sheetName val="Situacija"/>
      <sheetName val="Evi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ROSKOVNIK  (2)"/>
      <sheetName val="DOKAZNICA MJERA"/>
      <sheetName val="TROSKOVNIK "/>
      <sheetName val="ISKAZ PROMETNE OPREME"/>
      <sheetName val="opci uvjeti"/>
      <sheetName val="REKAPITULACIJA"/>
    </sheetNames>
    <sheetDataSet>
      <sheetData sheetId="0"/>
      <sheetData sheetId="1">
        <row r="13">
          <cell r="J13">
            <v>1.012</v>
          </cell>
        </row>
        <row r="17">
          <cell r="J17">
            <v>1.012</v>
          </cell>
        </row>
        <row r="21">
          <cell r="J21">
            <v>1.012</v>
          </cell>
        </row>
        <row r="28">
          <cell r="J28">
            <v>100</v>
          </cell>
        </row>
        <row r="29">
          <cell r="J29">
            <v>10</v>
          </cell>
        </row>
        <row r="37">
          <cell r="J37">
            <v>6</v>
          </cell>
        </row>
        <row r="44">
          <cell r="J44">
            <v>2</v>
          </cell>
        </row>
        <row r="45">
          <cell r="J45">
            <v>1</v>
          </cell>
        </row>
        <row r="48">
          <cell r="J48">
            <v>7</v>
          </cell>
        </row>
        <row r="63">
          <cell r="J63">
            <v>6.88</v>
          </cell>
        </row>
        <row r="85">
          <cell r="J85">
            <v>293.88800000000003</v>
          </cell>
        </row>
        <row r="90">
          <cell r="J90">
            <v>138.82</v>
          </cell>
        </row>
        <row r="109">
          <cell r="J109">
            <v>1164.8</v>
          </cell>
        </row>
        <row r="120">
          <cell r="J120">
            <v>37.632000000000005</v>
          </cell>
        </row>
        <row r="126">
          <cell r="J126">
            <v>1164.8</v>
          </cell>
        </row>
        <row r="135">
          <cell r="J135">
            <v>358.40000000000003</v>
          </cell>
        </row>
        <row r="152">
          <cell r="J152">
            <v>101.18799999999999</v>
          </cell>
        </row>
        <row r="159">
          <cell r="J159">
            <v>1792</v>
          </cell>
        </row>
        <row r="164">
          <cell r="J164">
            <v>2</v>
          </cell>
        </row>
        <row r="165">
          <cell r="J165">
            <v>2</v>
          </cell>
        </row>
        <row r="169">
          <cell r="J169">
            <v>5</v>
          </cell>
        </row>
        <row r="170">
          <cell r="J170">
            <v>1</v>
          </cell>
        </row>
        <row r="181">
          <cell r="J181">
            <v>290.60000000000002</v>
          </cell>
        </row>
        <row r="200">
          <cell r="J200">
            <v>896</v>
          </cell>
        </row>
        <row r="221">
          <cell r="E221">
            <v>2</v>
          </cell>
        </row>
        <row r="223">
          <cell r="E223">
            <v>2</v>
          </cell>
        </row>
        <row r="225">
          <cell r="E225">
            <v>1</v>
          </cell>
        </row>
        <row r="228">
          <cell r="E228">
            <v>1</v>
          </cell>
        </row>
        <row r="229">
          <cell r="E229">
            <v>1</v>
          </cell>
        </row>
      </sheetData>
      <sheetData sheetId="2">
        <row r="11">
          <cell r="C11" t="str">
            <v>PRIPREMNI RADOVI</v>
          </cell>
        </row>
        <row r="77">
          <cell r="C77" t="str">
            <v>ZEMLJANI RADOVI</v>
          </cell>
        </row>
        <row r="130">
          <cell r="C130" t="str">
            <v>ODVODNJA</v>
          </cell>
        </row>
        <row r="156">
          <cell r="C156" t="str">
            <v>KOLNIČKA KONSTRUKCIJA</v>
          </cell>
        </row>
        <row r="175">
          <cell r="C175" t="str">
            <v>PROMETNA OPREMA I SIGNALIZACIJA</v>
          </cell>
        </row>
        <row r="208">
          <cell r="C208" t="str">
            <v>ISPITIVANJE I KONTROLA IZVEDBE</v>
          </cell>
        </row>
      </sheetData>
      <sheetData sheetId="3"/>
      <sheetData sheetId="4"/>
      <sheetData sheetId="5"/>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40"/>
  </sheetPr>
  <dimension ref="C6:L29"/>
  <sheetViews>
    <sheetView tabSelected="1" view="pageLayout" topLeftCell="A4" workbookViewId="0">
      <selection activeCell="I28" sqref="I28"/>
    </sheetView>
  </sheetViews>
  <sheetFormatPr defaultRowHeight="12.75"/>
  <cols>
    <col min="1" max="1" width="3.5703125" customWidth="1"/>
    <col min="2" max="2" width="4" customWidth="1"/>
    <col min="7" max="7" width="22" customWidth="1"/>
    <col min="8" max="8" width="11" customWidth="1"/>
    <col min="11" max="11" width="12.7109375" style="180" bestFit="1" customWidth="1"/>
    <col min="12" max="12" width="9.140625" style="180"/>
  </cols>
  <sheetData>
    <row r="6" spans="3:9" ht="13.5" thickBot="1">
      <c r="C6" s="147"/>
      <c r="D6" s="148"/>
      <c r="E6" s="149"/>
      <c r="F6" s="150"/>
      <c r="G6" s="151"/>
      <c r="H6" s="152"/>
    </row>
    <row r="7" spans="3:9" ht="15.75" thickBot="1">
      <c r="C7" s="193" t="s">
        <v>180</v>
      </c>
      <c r="D7" s="194"/>
      <c r="E7" s="194"/>
      <c r="F7" s="194"/>
      <c r="G7" s="194"/>
      <c r="H7" s="195"/>
    </row>
    <row r="8" spans="3:9" ht="46.5" customHeight="1">
      <c r="C8" s="153"/>
      <c r="D8" s="154"/>
      <c r="E8" s="155"/>
      <c r="F8" s="156"/>
      <c r="G8" s="156"/>
      <c r="H8" s="181" t="s">
        <v>186</v>
      </c>
      <c r="I8" s="181" t="s">
        <v>187</v>
      </c>
    </row>
    <row r="9" spans="3:9">
      <c r="C9" s="157" t="s">
        <v>12</v>
      </c>
      <c r="D9" s="190" t="str">
        <f>'[5]TROSKOVNIK '!C11</f>
        <v>PRIPREMNI RADOVI</v>
      </c>
      <c r="E9" s="190"/>
      <c r="F9" s="190"/>
      <c r="G9" s="190"/>
      <c r="H9" s="158">
        <f>'TROSKOVNIK_PJ STAZA  (2)'!G63</f>
        <v>0</v>
      </c>
      <c r="I9" s="186">
        <f>H9*1.25</f>
        <v>0</v>
      </c>
    </row>
    <row r="10" spans="3:9">
      <c r="C10" s="159"/>
      <c r="D10" s="160"/>
      <c r="E10" s="161"/>
      <c r="F10" s="162"/>
      <c r="G10" s="162"/>
      <c r="H10" s="163"/>
    </row>
    <row r="11" spans="3:9">
      <c r="C11" s="157" t="s">
        <v>65</v>
      </c>
      <c r="D11" s="190" t="str">
        <f>'[5]TROSKOVNIK '!C77</f>
        <v>ZEMLJANI RADOVI</v>
      </c>
      <c r="E11" s="190"/>
      <c r="F11" s="190"/>
      <c r="G11" s="190"/>
      <c r="H11" s="158">
        <f>'TROSKOVNIK_PJ STAZA  (2)'!G116</f>
        <v>0</v>
      </c>
      <c r="I11" s="186">
        <f>H11*1.25</f>
        <v>0</v>
      </c>
    </row>
    <row r="12" spans="3:9">
      <c r="C12" s="159"/>
      <c r="D12" s="160"/>
      <c r="E12" s="161"/>
      <c r="F12" s="162"/>
      <c r="G12" s="162"/>
      <c r="H12" s="163"/>
    </row>
    <row r="13" spans="3:9">
      <c r="C13" s="157" t="s">
        <v>120</v>
      </c>
      <c r="D13" s="190" t="str">
        <f>'[5]TROSKOVNIK '!C130</f>
        <v>ODVODNJA</v>
      </c>
      <c r="E13" s="190"/>
      <c r="F13" s="190"/>
      <c r="G13" s="190"/>
      <c r="H13" s="158">
        <f>'TROSKOVNIK_PJ STAZA  (2)'!G142</f>
        <v>0</v>
      </c>
      <c r="I13" s="186">
        <f>H13*1.25</f>
        <v>0</v>
      </c>
    </row>
    <row r="14" spans="3:9">
      <c r="C14" s="159"/>
      <c r="D14" s="160"/>
      <c r="E14" s="161"/>
      <c r="F14" s="162"/>
      <c r="G14" s="162"/>
      <c r="H14" s="163"/>
    </row>
    <row r="15" spans="3:9">
      <c r="C15" s="157" t="s">
        <v>141</v>
      </c>
      <c r="D15" s="190" t="str">
        <f>'[5]TROSKOVNIK '!C156</f>
        <v>KOLNIČKA KONSTRUKCIJA</v>
      </c>
      <c r="E15" s="190"/>
      <c r="F15" s="190"/>
      <c r="G15" s="190"/>
      <c r="H15" s="158">
        <f>'TROSKOVNIK_PJ STAZA  (2)'!G162</f>
        <v>0</v>
      </c>
      <c r="I15" s="186">
        <f>H15*1.25</f>
        <v>0</v>
      </c>
    </row>
    <row r="16" spans="3:9">
      <c r="C16" s="159"/>
      <c r="D16" s="160"/>
      <c r="E16" s="161"/>
      <c r="F16" s="162"/>
      <c r="G16" s="162"/>
      <c r="H16" s="163"/>
      <c r="I16" s="186"/>
    </row>
    <row r="17" spans="3:9">
      <c r="C17" s="157" t="s">
        <v>158</v>
      </c>
      <c r="D17" s="190" t="str">
        <f>'[5]TROSKOVNIK '!C175</f>
        <v>PROMETNA OPREMA I SIGNALIZACIJA</v>
      </c>
      <c r="E17" s="190"/>
      <c r="F17" s="190"/>
      <c r="G17" s="190"/>
      <c r="H17" s="158" t="e">
        <f>'TROSKOVNIK_PJ STAZA  (2)'!#REF!</f>
        <v>#REF!</v>
      </c>
      <c r="I17" s="186" t="e">
        <f>H17*1.25</f>
        <v>#REF!</v>
      </c>
    </row>
    <row r="18" spans="3:9">
      <c r="C18" s="159"/>
      <c r="D18" s="160"/>
      <c r="E18" s="161"/>
      <c r="F18" s="162"/>
      <c r="G18" s="162"/>
      <c r="H18" s="164"/>
    </row>
    <row r="19" spans="3:9">
      <c r="C19" s="157" t="s">
        <v>159</v>
      </c>
      <c r="D19" s="190" t="str">
        <f>'[5]TROSKOVNIK '!C208</f>
        <v>ISPITIVANJE I KONTROLA IZVEDBE</v>
      </c>
      <c r="E19" s="190"/>
      <c r="F19" s="190"/>
      <c r="G19" s="190"/>
      <c r="H19" s="158">
        <f>'TROSKOVNIK_PJ STAZA  (2)'!G184</f>
        <v>0</v>
      </c>
      <c r="I19" s="186">
        <f>H19*1.25</f>
        <v>0</v>
      </c>
    </row>
    <row r="20" spans="3:9" ht="13.5" thickBot="1">
      <c r="C20" s="159"/>
      <c r="D20" s="160"/>
      <c r="E20" s="161"/>
      <c r="F20" s="162"/>
      <c r="G20" s="162"/>
      <c r="H20" s="164"/>
      <c r="I20" s="189"/>
    </row>
    <row r="21" spans="3:9" ht="13.5" thickBot="1">
      <c r="C21" s="165"/>
      <c r="D21" s="166" t="s">
        <v>181</v>
      </c>
      <c r="E21" s="167"/>
      <c r="F21" s="167"/>
      <c r="G21" s="167"/>
      <c r="H21" s="168" t="e">
        <f>SUM(H9:H20)</f>
        <v>#REF!</v>
      </c>
      <c r="I21" s="186" t="e">
        <f>I19+I17+I15+I13+I11+I9</f>
        <v>#REF!</v>
      </c>
    </row>
    <row r="22" spans="3:9" ht="13.5" thickBot="1">
      <c r="C22" s="169"/>
      <c r="D22" s="170"/>
      <c r="E22" s="171"/>
      <c r="F22" s="172"/>
      <c r="G22" s="173"/>
      <c r="H22" s="174"/>
    </row>
    <row r="23" spans="3:9" ht="13.5" thickBot="1">
      <c r="C23" s="165"/>
      <c r="D23" s="166" t="s">
        <v>188</v>
      </c>
      <c r="E23" s="167"/>
      <c r="F23" s="167"/>
      <c r="G23" s="167"/>
      <c r="H23" s="168" t="e">
        <f>H21*1.25</f>
        <v>#REF!</v>
      </c>
      <c r="I23" t="e">
        <f>I21*1.25</f>
        <v>#REF!</v>
      </c>
    </row>
    <row r="25" spans="3:9">
      <c r="G25" s="191"/>
      <c r="H25" s="191"/>
      <c r="I25" s="191"/>
    </row>
    <row r="26" spans="3:9">
      <c r="D26" s="175"/>
      <c r="G26" s="176"/>
      <c r="H26" s="177"/>
      <c r="I26" s="177"/>
    </row>
    <row r="27" spans="3:9">
      <c r="D27" s="178"/>
      <c r="G27" s="176"/>
      <c r="H27" s="177"/>
      <c r="I27" s="177"/>
    </row>
    <row r="28" spans="3:9">
      <c r="D28" s="178"/>
      <c r="G28" s="176"/>
      <c r="H28" s="179"/>
      <c r="I28" s="177"/>
    </row>
    <row r="29" spans="3:9">
      <c r="G29" s="192"/>
      <c r="H29" s="192"/>
      <c r="I29" s="192"/>
    </row>
  </sheetData>
  <mergeCells count="9">
    <mergeCell ref="D19:G19"/>
    <mergeCell ref="G25:I25"/>
    <mergeCell ref="G29:I29"/>
    <mergeCell ref="C7:H7"/>
    <mergeCell ref="D9:G9"/>
    <mergeCell ref="D11:G11"/>
    <mergeCell ref="D13:G13"/>
    <mergeCell ref="D15:G15"/>
    <mergeCell ref="D17:G17"/>
  </mergeCells>
  <pageMargins left="0.75" right="0.75" top="1" bottom="1" header="0.5" footer="0.5"/>
  <pageSetup paperSize="9" orientation="portrait" r:id="rId1"/>
  <headerFooter alignWithMargins="0">
    <oddHeader>&amp;C&amp;K04+000INVESTITOR: Općina Velika Trnovitica
GRAĐEVINA: Pješačka staza</oddHeader>
    <oddFooter>&amp;L&amp;9&amp;K04+000Proart-ing d.o.o. 
Velika Trnovitica 106&amp;C&amp;9&amp;K04+000  e-mail: info@projektni-biro.hr   tel.: 043/541-017 &amp;R&amp;9&amp;K04+000Stranica &amp;P od &amp;N</oddFooter>
  </headerFooter>
  <drawing r:id="rId2"/>
</worksheet>
</file>

<file path=xl/worksheets/sheet2.xml><?xml version="1.0" encoding="utf-8"?>
<worksheet xmlns="http://schemas.openxmlformats.org/spreadsheetml/2006/main" xmlns:r="http://schemas.openxmlformats.org/officeDocument/2006/relationships">
  <sheetPr>
    <tabColor indexed="57"/>
  </sheetPr>
  <dimension ref="A1:O185"/>
  <sheetViews>
    <sheetView topLeftCell="A79" workbookViewId="0">
      <selection activeCell="H184" sqref="H184"/>
    </sheetView>
  </sheetViews>
  <sheetFormatPr defaultRowHeight="12.75"/>
  <cols>
    <col min="1" max="1" width="4.5703125" style="99" customWidth="1"/>
    <col min="2" max="2" width="8.5703125" style="99" customWidth="1"/>
    <col min="3" max="3" width="51.42578125" style="142" bestFit="1" customWidth="1"/>
    <col min="4" max="4" width="8.5703125" style="143" customWidth="1"/>
    <col min="5" max="5" width="10.7109375" style="144" customWidth="1"/>
    <col min="6" max="6" width="10.7109375" style="145" customWidth="1"/>
    <col min="7" max="7" width="11" style="146" customWidth="1"/>
    <col min="8" max="8" width="9.5703125" style="5" bestFit="1" customWidth="1"/>
    <col min="9" max="16384" width="9.140625" style="5"/>
  </cols>
  <sheetData>
    <row r="1" spans="1:8" ht="86.25" customHeight="1" thickBot="1"/>
    <row r="2" spans="1:8" ht="24" customHeight="1" thickBot="1">
      <c r="A2" s="1" t="s">
        <v>0</v>
      </c>
      <c r="B2" s="2" t="s">
        <v>1</v>
      </c>
      <c r="C2" s="3" t="s">
        <v>2</v>
      </c>
      <c r="D2" s="3" t="s">
        <v>3</v>
      </c>
      <c r="E2" s="3" t="s">
        <v>4</v>
      </c>
      <c r="F2" s="3" t="s">
        <v>5</v>
      </c>
      <c r="G2" s="4" t="s">
        <v>184</v>
      </c>
      <c r="H2" s="4" t="s">
        <v>185</v>
      </c>
    </row>
    <row r="3" spans="1:8">
      <c r="A3" s="6"/>
      <c r="B3" s="6"/>
      <c r="C3" s="7"/>
      <c r="D3" s="8"/>
      <c r="E3" s="9"/>
      <c r="F3" s="10"/>
      <c r="G3" s="11"/>
    </row>
    <row r="4" spans="1:8">
      <c r="A4" s="12"/>
      <c r="B4" s="12"/>
      <c r="C4" s="13" t="s">
        <v>6</v>
      </c>
      <c r="D4" s="14"/>
      <c r="E4" s="15"/>
      <c r="F4" s="16"/>
      <c r="G4" s="17"/>
    </row>
    <row r="5" spans="1:8" ht="126.75" customHeight="1">
      <c r="A5" s="12"/>
      <c r="B5" s="12"/>
      <c r="C5" s="18" t="s">
        <v>7</v>
      </c>
      <c r="D5" s="14"/>
      <c r="E5" s="15"/>
      <c r="F5" s="16"/>
      <c r="G5" s="17"/>
    </row>
    <row r="6" spans="1:8" ht="45">
      <c r="A6" s="12"/>
      <c r="B6" s="12"/>
      <c r="C6" s="18" t="s">
        <v>194</v>
      </c>
      <c r="D6" s="14"/>
      <c r="E6" s="15"/>
      <c r="F6" s="16"/>
      <c r="G6" s="17"/>
    </row>
    <row r="7" spans="1:8">
      <c r="A7" s="12"/>
      <c r="B7" s="12"/>
      <c r="C7" s="18" t="s">
        <v>8</v>
      </c>
      <c r="D7" s="14"/>
      <c r="E7" s="19"/>
      <c r="F7" s="16"/>
      <c r="G7" s="17"/>
    </row>
    <row r="8" spans="1:8" ht="45">
      <c r="A8" s="12"/>
      <c r="B8" s="12"/>
      <c r="C8" s="18" t="s">
        <v>9</v>
      </c>
      <c r="D8" s="14"/>
      <c r="E8" s="15"/>
      <c r="F8" s="16"/>
      <c r="G8" s="17"/>
    </row>
    <row r="9" spans="1:8" ht="78.75">
      <c r="A9" s="12"/>
      <c r="B9" s="12"/>
      <c r="C9" s="18" t="s">
        <v>10</v>
      </c>
      <c r="D9" s="14"/>
      <c r="E9" s="15"/>
      <c r="F9" s="16"/>
      <c r="G9" s="17"/>
    </row>
    <row r="10" spans="1:8" ht="33.75">
      <c r="A10" s="12"/>
      <c r="B10" s="12"/>
      <c r="C10" s="18" t="s">
        <v>11</v>
      </c>
      <c r="D10" s="14"/>
      <c r="E10" s="15"/>
      <c r="F10" s="16"/>
      <c r="G10" s="17"/>
    </row>
    <row r="11" spans="1:8" ht="13.5" thickBot="1">
      <c r="A11" s="20"/>
      <c r="B11" s="20"/>
      <c r="C11" s="21"/>
      <c r="D11" s="22"/>
      <c r="E11" s="23"/>
      <c r="F11" s="24"/>
      <c r="G11" s="25"/>
    </row>
    <row r="12" spans="1:8" ht="13.5" thickBot="1">
      <c r="A12" s="26" t="s">
        <v>12</v>
      </c>
      <c r="B12" s="27"/>
      <c r="C12" s="28" t="s">
        <v>13</v>
      </c>
      <c r="D12" s="29"/>
      <c r="E12" s="29"/>
      <c r="F12" s="29"/>
      <c r="G12" s="30"/>
      <c r="H12" s="30"/>
    </row>
    <row r="13" spans="1:8">
      <c r="A13" s="20"/>
      <c r="B13" s="31"/>
      <c r="C13" s="32"/>
      <c r="D13" s="33"/>
      <c r="E13" s="24"/>
      <c r="F13" s="24"/>
      <c r="G13" s="34"/>
    </row>
    <row r="14" spans="1:8">
      <c r="A14" s="31"/>
      <c r="B14" s="35" t="s">
        <v>14</v>
      </c>
      <c r="C14" s="36" t="s">
        <v>15</v>
      </c>
      <c r="D14" s="22"/>
      <c r="E14" s="23"/>
      <c r="F14" s="24"/>
      <c r="G14" s="34"/>
    </row>
    <row r="15" spans="1:8">
      <c r="A15" s="20"/>
      <c r="B15" s="20"/>
      <c r="C15" s="43"/>
      <c r="D15" s="33"/>
      <c r="E15" s="24"/>
      <c r="F15" s="24"/>
      <c r="G15" s="34"/>
    </row>
    <row r="16" spans="1:8">
      <c r="A16" s="20" t="s">
        <v>18</v>
      </c>
      <c r="B16" s="20" t="s">
        <v>19</v>
      </c>
      <c r="C16" s="37" t="s">
        <v>192</v>
      </c>
      <c r="D16" s="33"/>
      <c r="E16" s="24"/>
      <c r="F16" s="24"/>
      <c r="G16" s="34"/>
    </row>
    <row r="17" spans="1:8" ht="45">
      <c r="A17" s="20"/>
      <c r="B17" s="20"/>
      <c r="C17" s="37" t="s">
        <v>20</v>
      </c>
      <c r="D17" s="33"/>
      <c r="E17" s="24"/>
      <c r="F17" s="24"/>
      <c r="G17" s="34"/>
    </row>
    <row r="18" spans="1:8" ht="22.5">
      <c r="A18" s="20"/>
      <c r="B18" s="20"/>
      <c r="C18" s="37" t="s">
        <v>21</v>
      </c>
      <c r="D18" s="33"/>
      <c r="E18" s="24"/>
      <c r="F18" s="24"/>
      <c r="G18" s="34"/>
    </row>
    <row r="19" spans="1:8">
      <c r="A19" s="20"/>
      <c r="B19" s="20"/>
      <c r="C19" s="38" t="s">
        <v>16</v>
      </c>
      <c r="D19" s="33"/>
      <c r="E19" s="24"/>
      <c r="F19" s="24">
        <v>0</v>
      </c>
      <c r="G19" s="34"/>
    </row>
    <row r="20" spans="1:8">
      <c r="A20" s="6"/>
      <c r="B20" s="6"/>
      <c r="C20" s="39" t="s">
        <v>183</v>
      </c>
      <c r="D20" s="40" t="s">
        <v>17</v>
      </c>
      <c r="E20" s="10">
        <f>'[5]DOKAZNICA MJERA'!J17</f>
        <v>1.012</v>
      </c>
      <c r="F20" s="41">
        <v>0</v>
      </c>
      <c r="G20" s="42">
        <f>E20*F20</f>
        <v>0</v>
      </c>
      <c r="H20" s="182">
        <f>G20*1.25</f>
        <v>0</v>
      </c>
    </row>
    <row r="21" spans="1:8">
      <c r="A21" s="20"/>
      <c r="B21" s="20"/>
      <c r="C21" s="43"/>
      <c r="D21" s="33"/>
      <c r="E21" s="24"/>
      <c r="F21" s="24"/>
      <c r="G21" s="34"/>
    </row>
    <row r="22" spans="1:8">
      <c r="A22" s="20" t="s">
        <v>22</v>
      </c>
      <c r="B22" s="20" t="s">
        <v>23</v>
      </c>
      <c r="C22" s="37" t="s">
        <v>193</v>
      </c>
      <c r="D22" s="33"/>
      <c r="E22" s="24"/>
      <c r="F22" s="24"/>
      <c r="G22" s="34"/>
    </row>
    <row r="23" spans="1:8" ht="33.75">
      <c r="A23" s="20"/>
      <c r="B23" s="20"/>
      <c r="C23" s="37" t="s">
        <v>24</v>
      </c>
      <c r="D23" s="33"/>
      <c r="E23" s="24"/>
      <c r="F23" s="24"/>
      <c r="G23" s="34"/>
    </row>
    <row r="24" spans="1:8" ht="22.5">
      <c r="A24" s="20"/>
      <c r="B24" s="20"/>
      <c r="C24" s="37" t="s">
        <v>25</v>
      </c>
      <c r="D24" s="33"/>
      <c r="E24" s="24"/>
      <c r="F24" s="24"/>
      <c r="G24" s="34"/>
    </row>
    <row r="25" spans="1:8">
      <c r="A25" s="20"/>
      <c r="B25" s="20"/>
      <c r="C25" s="38" t="s">
        <v>16</v>
      </c>
      <c r="D25" s="33"/>
      <c r="E25" s="24"/>
      <c r="F25" s="24"/>
      <c r="G25" s="34"/>
      <c r="H25" s="184"/>
    </row>
    <row r="26" spans="1:8">
      <c r="A26" s="6"/>
      <c r="B26" s="6"/>
      <c r="C26" s="39" t="s">
        <v>195</v>
      </c>
      <c r="D26" s="40" t="s">
        <v>17</v>
      </c>
      <c r="E26" s="10">
        <f>'[5]DOKAZNICA MJERA'!J21</f>
        <v>1.012</v>
      </c>
      <c r="F26" s="41">
        <v>0</v>
      </c>
      <c r="G26" s="42">
        <f>E26*F26</f>
        <v>0</v>
      </c>
      <c r="H26" s="182">
        <f>G26*1.25</f>
        <v>0</v>
      </c>
    </row>
    <row r="27" spans="1:8">
      <c r="A27" s="20"/>
      <c r="B27" s="20"/>
      <c r="C27" s="38"/>
      <c r="D27" s="33"/>
      <c r="E27" s="24"/>
      <c r="F27" s="24"/>
      <c r="G27" s="34"/>
    </row>
    <row r="28" spans="1:8">
      <c r="A28" s="20"/>
      <c r="B28" s="20"/>
      <c r="C28" s="38"/>
      <c r="D28" s="33"/>
      <c r="E28" s="24"/>
      <c r="F28" s="24"/>
      <c r="G28" s="34"/>
    </row>
    <row r="29" spans="1:8">
      <c r="A29" s="20"/>
      <c r="B29" s="20" t="s">
        <v>26</v>
      </c>
      <c r="C29" s="44" t="s">
        <v>27</v>
      </c>
      <c r="D29" s="33"/>
      <c r="E29" s="24"/>
      <c r="F29" s="24"/>
      <c r="G29" s="34"/>
    </row>
    <row r="30" spans="1:8" ht="22.5">
      <c r="A30" s="20" t="s">
        <v>28</v>
      </c>
      <c r="B30" s="20" t="s">
        <v>26</v>
      </c>
      <c r="C30" s="37" t="s">
        <v>29</v>
      </c>
      <c r="D30" s="33"/>
      <c r="E30" s="24"/>
      <c r="F30" s="24"/>
      <c r="G30" s="34"/>
    </row>
    <row r="31" spans="1:8" ht="67.5">
      <c r="A31" s="20"/>
      <c r="B31" s="20"/>
      <c r="C31" s="37" t="s">
        <v>30</v>
      </c>
      <c r="D31" s="33"/>
      <c r="E31" s="24"/>
      <c r="F31" s="24"/>
      <c r="G31" s="34"/>
    </row>
    <row r="32" spans="1:8" ht="22.5">
      <c r="A32" s="20"/>
      <c r="B32" s="20"/>
      <c r="C32" s="37" t="s">
        <v>31</v>
      </c>
      <c r="D32" s="33"/>
      <c r="E32" s="24"/>
      <c r="F32" s="24"/>
      <c r="G32" s="34"/>
    </row>
    <row r="33" spans="1:9">
      <c r="A33" s="6"/>
      <c r="B33" s="6"/>
      <c r="C33" s="39" t="s">
        <v>32</v>
      </c>
      <c r="D33" s="40" t="s">
        <v>33</v>
      </c>
      <c r="E33" s="10">
        <f>'[5]DOKAZNICA MJERA'!J28</f>
        <v>100</v>
      </c>
      <c r="F33" s="10">
        <v>0</v>
      </c>
      <c r="G33" s="42">
        <f>E33*F33</f>
        <v>0</v>
      </c>
      <c r="H33" s="182">
        <f>G33*1.25</f>
        <v>0</v>
      </c>
      <c r="I33" s="45"/>
    </row>
    <row r="34" spans="1:9">
      <c r="A34" s="20"/>
      <c r="B34" s="20"/>
      <c r="C34" s="44"/>
      <c r="D34" s="33"/>
      <c r="E34" s="24"/>
      <c r="F34" s="24"/>
      <c r="G34" s="34"/>
    </row>
    <row r="35" spans="1:9" ht="22.5">
      <c r="A35" s="20" t="s">
        <v>34</v>
      </c>
      <c r="B35" s="20" t="s">
        <v>35</v>
      </c>
      <c r="C35" s="37" t="s">
        <v>36</v>
      </c>
      <c r="D35" s="46" t="s">
        <v>37</v>
      </c>
      <c r="E35" s="24"/>
      <c r="F35" s="24"/>
      <c r="G35" s="34"/>
    </row>
    <row r="36" spans="1:9" ht="45">
      <c r="A36" s="20"/>
      <c r="B36" s="20"/>
      <c r="C36" s="37" t="s">
        <v>38</v>
      </c>
      <c r="D36" s="47"/>
      <c r="E36" s="24"/>
      <c r="F36" s="24"/>
      <c r="G36" s="34"/>
    </row>
    <row r="37" spans="1:9" ht="22.5">
      <c r="A37" s="20"/>
      <c r="B37" s="20"/>
      <c r="C37" s="37" t="s">
        <v>31</v>
      </c>
      <c r="D37" s="47"/>
      <c r="E37" s="24"/>
      <c r="F37" s="24"/>
      <c r="G37" s="34"/>
    </row>
    <row r="38" spans="1:9">
      <c r="A38" s="6"/>
      <c r="B38" s="6"/>
      <c r="C38" s="48" t="s">
        <v>39</v>
      </c>
      <c r="D38" s="40" t="s">
        <v>40</v>
      </c>
      <c r="E38" s="10">
        <f>'[5]DOKAZNICA MJERA'!J29</f>
        <v>10</v>
      </c>
      <c r="F38" s="49">
        <v>0</v>
      </c>
      <c r="G38" s="42">
        <f>E38*F38</f>
        <v>0</v>
      </c>
      <c r="H38" s="182">
        <f>G38*1.25</f>
        <v>0</v>
      </c>
    </row>
    <row r="39" spans="1:9">
      <c r="A39" s="20"/>
      <c r="B39" s="20"/>
      <c r="C39" s="44"/>
      <c r="D39" s="33"/>
      <c r="E39" s="24"/>
      <c r="F39" s="24"/>
      <c r="G39" s="34"/>
    </row>
    <row r="40" spans="1:9">
      <c r="A40" s="20"/>
      <c r="B40" s="20"/>
      <c r="C40" s="44" t="s">
        <v>41</v>
      </c>
      <c r="D40" s="33"/>
      <c r="E40" s="24"/>
      <c r="F40" s="24"/>
      <c r="G40" s="34"/>
    </row>
    <row r="41" spans="1:9" ht="22.5">
      <c r="A41" s="20" t="s">
        <v>42</v>
      </c>
      <c r="B41" s="20"/>
      <c r="C41" s="37" t="s">
        <v>43</v>
      </c>
      <c r="D41" s="33"/>
      <c r="E41" s="50"/>
      <c r="F41" s="24"/>
      <c r="G41" s="34"/>
    </row>
    <row r="42" spans="1:9" ht="56.25">
      <c r="A42" s="20"/>
      <c r="B42" s="20"/>
      <c r="C42" s="37" t="s">
        <v>44</v>
      </c>
      <c r="D42" s="33"/>
      <c r="E42" s="50"/>
      <c r="F42" s="24"/>
      <c r="G42" s="34"/>
    </row>
    <row r="43" spans="1:9">
      <c r="A43" s="6"/>
      <c r="B43" s="6"/>
      <c r="C43" s="51" t="s">
        <v>45</v>
      </c>
      <c r="D43" s="40" t="s">
        <v>33</v>
      </c>
      <c r="E43" s="10">
        <f>'[5]DOKAZNICA MJERA'!J37</f>
        <v>6</v>
      </c>
      <c r="F43" s="10">
        <v>0</v>
      </c>
      <c r="G43" s="42">
        <f>E43*F43</f>
        <v>0</v>
      </c>
      <c r="H43" s="182">
        <f>G43*1.25</f>
        <v>0</v>
      </c>
    </row>
    <row r="44" spans="1:9">
      <c r="A44" s="20"/>
      <c r="B44" s="20"/>
      <c r="C44" s="44"/>
      <c r="D44" s="33"/>
      <c r="E44" s="24"/>
      <c r="F44" s="24"/>
      <c r="G44" s="34"/>
    </row>
    <row r="45" spans="1:9">
      <c r="A45" s="20" t="s">
        <v>46</v>
      </c>
      <c r="B45" s="20"/>
      <c r="C45" s="52" t="s">
        <v>47</v>
      </c>
      <c r="D45" s="33"/>
      <c r="E45" s="24"/>
      <c r="F45" s="24"/>
      <c r="G45" s="34"/>
    </row>
    <row r="46" spans="1:9" ht="50.25" customHeight="1">
      <c r="A46" s="20"/>
      <c r="B46" s="20"/>
      <c r="C46" s="37" t="s">
        <v>48</v>
      </c>
      <c r="D46" s="53"/>
      <c r="E46" s="54"/>
      <c r="F46" s="55"/>
      <c r="G46" s="56"/>
    </row>
    <row r="47" spans="1:9" ht="56.25">
      <c r="A47" s="20"/>
      <c r="B47" s="20"/>
      <c r="C47" s="37" t="s">
        <v>49</v>
      </c>
      <c r="D47" s="53"/>
      <c r="E47" s="54"/>
      <c r="F47" s="55"/>
      <c r="G47" s="56"/>
    </row>
    <row r="48" spans="1:9">
      <c r="A48" s="20"/>
      <c r="B48" s="20"/>
      <c r="C48" s="44" t="s">
        <v>50</v>
      </c>
      <c r="D48" s="53"/>
      <c r="E48" s="54"/>
      <c r="F48" s="55"/>
      <c r="G48" s="56"/>
    </row>
    <row r="49" spans="1:8">
      <c r="A49" s="57"/>
      <c r="B49" s="57"/>
      <c r="C49" s="51" t="s">
        <v>51</v>
      </c>
      <c r="D49" s="58" t="s">
        <v>52</v>
      </c>
      <c r="E49" s="59">
        <f>'[5]DOKAZNICA MJERA'!J63</f>
        <v>6.88</v>
      </c>
      <c r="F49" s="60">
        <v>0</v>
      </c>
      <c r="G49" s="61">
        <f>E49*F49</f>
        <v>0</v>
      </c>
      <c r="H49" s="182">
        <f>G49*1.25</f>
        <v>0</v>
      </c>
    </row>
    <row r="50" spans="1:8">
      <c r="A50" s="20"/>
      <c r="B50" s="20"/>
      <c r="C50" s="37"/>
      <c r="D50" s="33"/>
      <c r="E50" s="50"/>
      <c r="F50" s="24"/>
      <c r="G50" s="34"/>
    </row>
    <row r="51" spans="1:8">
      <c r="A51" s="20"/>
      <c r="B51" s="20"/>
      <c r="C51" s="44" t="s">
        <v>53</v>
      </c>
      <c r="D51" s="33"/>
      <c r="E51" s="50"/>
      <c r="F51" s="24"/>
      <c r="G51" s="34"/>
    </row>
    <row r="52" spans="1:8">
      <c r="A52" s="20" t="s">
        <v>54</v>
      </c>
      <c r="B52" s="20"/>
      <c r="C52" s="37" t="s">
        <v>55</v>
      </c>
      <c r="D52" s="33"/>
      <c r="E52" s="50"/>
      <c r="F52" s="24"/>
      <c r="G52" s="34"/>
    </row>
    <row r="53" spans="1:8" ht="78.75">
      <c r="A53" s="20"/>
      <c r="B53" s="20"/>
      <c r="C53" s="37" t="s">
        <v>56</v>
      </c>
      <c r="D53" s="33"/>
      <c r="E53" s="50"/>
      <c r="F53" s="24"/>
      <c r="G53" s="34"/>
    </row>
    <row r="54" spans="1:8">
      <c r="A54" s="20"/>
      <c r="B54" s="20"/>
      <c r="C54" s="37" t="s">
        <v>57</v>
      </c>
      <c r="D54" s="33"/>
      <c r="E54" s="50"/>
      <c r="F54" s="24"/>
      <c r="G54" s="34"/>
    </row>
    <row r="55" spans="1:8">
      <c r="A55" s="20"/>
      <c r="B55" s="20"/>
      <c r="C55" s="37" t="s">
        <v>58</v>
      </c>
      <c r="D55" s="33" t="s">
        <v>40</v>
      </c>
      <c r="E55" s="62">
        <f>'[5]DOKAZNICA MJERA'!J45</f>
        <v>1</v>
      </c>
      <c r="F55" s="24">
        <v>0</v>
      </c>
      <c r="G55" s="34">
        <f>E55*F55</f>
        <v>0</v>
      </c>
      <c r="H55" s="182">
        <f>G55*1.25</f>
        <v>0</v>
      </c>
    </row>
    <row r="56" spans="1:8">
      <c r="A56" s="6"/>
      <c r="B56" s="6"/>
      <c r="C56" s="51" t="s">
        <v>59</v>
      </c>
      <c r="D56" s="63" t="s">
        <v>40</v>
      </c>
      <c r="E56" s="49">
        <f>'[5]DOKAZNICA MJERA'!J44</f>
        <v>2</v>
      </c>
      <c r="F56" s="49">
        <v>0</v>
      </c>
      <c r="G56" s="64">
        <f>E56*F56</f>
        <v>0</v>
      </c>
      <c r="H56" s="182">
        <f>G56*1.25</f>
        <v>0</v>
      </c>
    </row>
    <row r="57" spans="1:8">
      <c r="A57" s="20"/>
      <c r="B57" s="20"/>
      <c r="C57" s="37"/>
      <c r="D57" s="5"/>
      <c r="E57" s="5"/>
      <c r="F57" s="5"/>
      <c r="G57" s="65"/>
    </row>
    <row r="58" spans="1:8">
      <c r="A58" s="20" t="s">
        <v>60</v>
      </c>
      <c r="B58" s="20"/>
      <c r="C58" s="37" t="s">
        <v>61</v>
      </c>
      <c r="D58" s="33"/>
      <c r="E58" s="50"/>
      <c r="F58" s="24"/>
      <c r="G58" s="34"/>
    </row>
    <row r="59" spans="1:8" ht="45">
      <c r="A59" s="20"/>
      <c r="B59" s="20"/>
      <c r="C59" s="37" t="s">
        <v>62</v>
      </c>
      <c r="D59" s="33"/>
      <c r="E59" s="50"/>
      <c r="F59" s="24"/>
      <c r="G59" s="34"/>
    </row>
    <row r="60" spans="1:8">
      <c r="A60" s="6"/>
      <c r="B60" s="6"/>
      <c r="C60" s="51" t="s">
        <v>63</v>
      </c>
      <c r="D60" s="63" t="s">
        <v>40</v>
      </c>
      <c r="E60" s="49">
        <f>'[5]DOKAZNICA MJERA'!J48</f>
        <v>7</v>
      </c>
      <c r="F60" s="49">
        <v>0</v>
      </c>
      <c r="G60" s="64">
        <f>E60*F60</f>
        <v>0</v>
      </c>
      <c r="H60" s="182">
        <f>G60*1.25</f>
        <v>0</v>
      </c>
    </row>
    <row r="61" spans="1:8">
      <c r="A61" s="20"/>
      <c r="B61" s="20"/>
      <c r="C61" s="37"/>
      <c r="D61" s="33"/>
      <c r="E61" s="50"/>
      <c r="F61" s="24"/>
      <c r="G61" s="34"/>
    </row>
    <row r="62" spans="1:8" ht="14.25" thickBot="1">
      <c r="A62" s="67"/>
      <c r="B62" s="66"/>
      <c r="C62" s="68"/>
      <c r="D62" s="33"/>
      <c r="E62" s="24"/>
      <c r="F62" s="24"/>
      <c r="G62" s="34"/>
    </row>
    <row r="63" spans="1:8" ht="13.5" thickBot="1">
      <c r="A63" s="69"/>
      <c r="B63" s="70"/>
      <c r="C63" s="71" t="s">
        <v>64</v>
      </c>
      <c r="D63" s="72"/>
      <c r="E63" s="73"/>
      <c r="F63" s="74"/>
      <c r="G63" s="75">
        <f>SUM(G13:G61)</f>
        <v>0</v>
      </c>
      <c r="H63" s="183">
        <f>G63*1.25</f>
        <v>0</v>
      </c>
    </row>
    <row r="64" spans="1:8">
      <c r="A64" s="76"/>
      <c r="B64" s="76"/>
      <c r="C64" s="77"/>
      <c r="D64" s="78"/>
      <c r="E64" s="79"/>
      <c r="F64" s="80"/>
      <c r="G64" s="81"/>
    </row>
    <row r="65" spans="1:8">
      <c r="A65" s="20"/>
      <c r="B65" s="20"/>
      <c r="C65" s="44"/>
      <c r="D65" s="33"/>
      <c r="E65" s="24"/>
      <c r="F65" s="24"/>
      <c r="G65" s="34"/>
    </row>
    <row r="66" spans="1:8">
      <c r="A66" s="82" t="s">
        <v>65</v>
      </c>
      <c r="B66" s="82"/>
      <c r="C66" s="83" t="s">
        <v>66</v>
      </c>
      <c r="D66" s="84"/>
      <c r="E66" s="85"/>
      <c r="F66" s="85"/>
      <c r="G66" s="86"/>
      <c r="H66" s="86"/>
    </row>
    <row r="67" spans="1:8">
      <c r="A67" s="87"/>
      <c r="B67" s="87"/>
      <c r="C67" s="88"/>
      <c r="D67" s="89"/>
      <c r="E67" s="90"/>
      <c r="F67" s="90"/>
      <c r="G67" s="91"/>
    </row>
    <row r="68" spans="1:8">
      <c r="A68" s="31"/>
      <c r="B68" s="20" t="s">
        <v>67</v>
      </c>
      <c r="C68" s="44" t="s">
        <v>68</v>
      </c>
      <c r="D68" s="33"/>
      <c r="E68" s="24"/>
      <c r="F68" s="24"/>
      <c r="G68" s="34"/>
    </row>
    <row r="69" spans="1:8" ht="56.25">
      <c r="A69" s="20" t="s">
        <v>69</v>
      </c>
      <c r="B69" s="20" t="s">
        <v>70</v>
      </c>
      <c r="C69" s="37" t="s">
        <v>71</v>
      </c>
      <c r="D69" s="33"/>
      <c r="E69" s="24"/>
      <c r="F69" s="24"/>
      <c r="G69" s="34"/>
    </row>
    <row r="70" spans="1:8" ht="22.5">
      <c r="A70" s="20"/>
      <c r="B70" s="20"/>
      <c r="C70" s="37" t="s">
        <v>72</v>
      </c>
      <c r="D70" s="33"/>
      <c r="E70" s="24"/>
      <c r="F70" s="24"/>
      <c r="G70" s="34"/>
    </row>
    <row r="71" spans="1:8">
      <c r="A71" s="20"/>
      <c r="B71" s="20"/>
      <c r="C71" s="44" t="s">
        <v>50</v>
      </c>
      <c r="D71" s="33"/>
      <c r="E71" s="24"/>
      <c r="F71" s="24"/>
      <c r="G71" s="34"/>
    </row>
    <row r="72" spans="1:8" ht="22.5">
      <c r="A72" s="6"/>
      <c r="B72" s="6"/>
      <c r="C72" s="92" t="s">
        <v>73</v>
      </c>
      <c r="D72" s="40" t="s">
        <v>52</v>
      </c>
      <c r="E72" s="10">
        <f>'[5]DOKAZNICA MJERA'!J85</f>
        <v>293.88800000000003</v>
      </c>
      <c r="F72" s="10">
        <v>0</v>
      </c>
      <c r="G72" s="42">
        <f>E72*F72</f>
        <v>0</v>
      </c>
      <c r="H72" s="187">
        <f>G72*1.25</f>
        <v>0</v>
      </c>
    </row>
    <row r="73" spans="1:8">
      <c r="A73" s="20"/>
      <c r="B73" s="20"/>
      <c r="C73" s="93"/>
      <c r="D73" s="33"/>
      <c r="E73" s="24"/>
      <c r="F73" s="24"/>
      <c r="G73" s="34"/>
    </row>
    <row r="74" spans="1:8">
      <c r="A74" s="31"/>
      <c r="B74" s="20" t="s">
        <v>74</v>
      </c>
      <c r="C74" s="44" t="s">
        <v>75</v>
      </c>
      <c r="D74" s="33"/>
      <c r="E74" s="24"/>
      <c r="F74" s="24"/>
      <c r="G74" s="34"/>
    </row>
    <row r="75" spans="1:8" ht="22.5">
      <c r="A75" s="20" t="s">
        <v>76</v>
      </c>
      <c r="B75" s="20" t="s">
        <v>77</v>
      </c>
      <c r="C75" s="37" t="s">
        <v>78</v>
      </c>
      <c r="D75" s="33"/>
      <c r="E75" s="24"/>
      <c r="F75" s="24"/>
      <c r="G75" s="34"/>
    </row>
    <row r="76" spans="1:8" ht="22.5">
      <c r="A76" s="20"/>
      <c r="B76" s="20"/>
      <c r="C76" s="37" t="s">
        <v>79</v>
      </c>
      <c r="D76" s="33"/>
      <c r="E76" s="24"/>
      <c r="F76" s="24"/>
      <c r="G76" s="34"/>
    </row>
    <row r="77" spans="1:8">
      <c r="A77" s="20"/>
      <c r="B77" s="20"/>
      <c r="C77" s="44" t="s">
        <v>50</v>
      </c>
      <c r="D77" s="33"/>
      <c r="E77" s="24"/>
      <c r="F77" s="24"/>
      <c r="G77" s="34"/>
    </row>
    <row r="78" spans="1:8">
      <c r="A78" s="6"/>
      <c r="B78" s="6"/>
      <c r="C78" s="48" t="s">
        <v>80</v>
      </c>
      <c r="D78" s="40" t="s">
        <v>52</v>
      </c>
      <c r="E78" s="10">
        <f>'[5]DOKAZNICA MJERA'!J90</f>
        <v>138.82</v>
      </c>
      <c r="F78" s="10">
        <v>0</v>
      </c>
      <c r="G78" s="42">
        <f>E78*F78</f>
        <v>0</v>
      </c>
      <c r="H78" s="187">
        <f>G78*1.25</f>
        <v>0</v>
      </c>
    </row>
    <row r="79" spans="1:8">
      <c r="A79" s="20"/>
      <c r="B79" s="20"/>
      <c r="C79" s="44"/>
      <c r="D79" s="33"/>
      <c r="E79" s="24"/>
      <c r="F79" s="24"/>
      <c r="G79" s="34"/>
    </row>
    <row r="80" spans="1:8">
      <c r="A80" s="20"/>
      <c r="B80" s="20" t="s">
        <v>81</v>
      </c>
      <c r="C80" s="44" t="s">
        <v>82</v>
      </c>
      <c r="D80" s="33"/>
      <c r="E80" s="24"/>
      <c r="F80" s="24"/>
      <c r="G80" s="34"/>
    </row>
    <row r="81" spans="1:8">
      <c r="A81" s="20" t="s">
        <v>83</v>
      </c>
      <c r="B81" s="20" t="s">
        <v>84</v>
      </c>
      <c r="C81" s="37" t="s">
        <v>85</v>
      </c>
      <c r="D81" s="33"/>
      <c r="E81" s="24"/>
      <c r="F81" s="24"/>
      <c r="G81" s="34"/>
    </row>
    <row r="82" spans="1:8" ht="45">
      <c r="A82" s="20"/>
      <c r="B82" s="20"/>
      <c r="C82" s="37" t="s">
        <v>86</v>
      </c>
      <c r="D82" s="33"/>
      <c r="E82" s="24"/>
      <c r="F82" s="24"/>
      <c r="G82" s="34"/>
    </row>
    <row r="83" spans="1:8" ht="22.5">
      <c r="A83" s="20"/>
      <c r="B83" s="20"/>
      <c r="C83" s="37" t="s">
        <v>87</v>
      </c>
      <c r="D83" s="33"/>
      <c r="E83" s="24"/>
      <c r="F83" s="24"/>
      <c r="G83" s="34"/>
    </row>
    <row r="84" spans="1:8">
      <c r="A84" s="20"/>
      <c r="B84" s="20"/>
      <c r="C84" s="52" t="s">
        <v>50</v>
      </c>
      <c r="D84" s="33"/>
      <c r="E84" s="24"/>
      <c r="F84" s="24"/>
      <c r="G84" s="34"/>
    </row>
    <row r="85" spans="1:8" ht="22.5">
      <c r="A85" s="6"/>
      <c r="B85" s="6"/>
      <c r="C85" s="94" t="s">
        <v>88</v>
      </c>
      <c r="D85" s="40" t="s">
        <v>33</v>
      </c>
      <c r="E85" s="10">
        <f>'[5]DOKAZNICA MJERA'!J109</f>
        <v>1164.8</v>
      </c>
      <c r="F85" s="10">
        <v>0</v>
      </c>
      <c r="G85" s="42">
        <f>E85*F85</f>
        <v>0</v>
      </c>
      <c r="H85" s="187">
        <f>G85*1.25</f>
        <v>0</v>
      </c>
    </row>
    <row r="86" spans="1:8">
      <c r="A86" s="20"/>
      <c r="B86" s="20"/>
      <c r="C86" s="44"/>
      <c r="D86" s="33"/>
      <c r="E86" s="24"/>
      <c r="F86" s="24"/>
      <c r="G86" s="34"/>
    </row>
    <row r="87" spans="1:8">
      <c r="A87" s="20"/>
      <c r="B87" s="20" t="s">
        <v>89</v>
      </c>
      <c r="C87" s="37" t="s">
        <v>90</v>
      </c>
      <c r="D87" s="33"/>
      <c r="E87" s="95"/>
      <c r="F87" s="95"/>
      <c r="G87" s="34"/>
    </row>
    <row r="88" spans="1:8" ht="22.5">
      <c r="A88" s="20" t="s">
        <v>91</v>
      </c>
      <c r="B88" s="20" t="s">
        <v>92</v>
      </c>
      <c r="C88" s="37" t="s">
        <v>93</v>
      </c>
      <c r="D88" s="33"/>
      <c r="E88" s="95"/>
      <c r="F88" s="95"/>
      <c r="G88" s="34"/>
    </row>
    <row r="89" spans="1:8" ht="45">
      <c r="A89" s="31"/>
      <c r="B89" s="31"/>
      <c r="C89" s="37" t="s">
        <v>94</v>
      </c>
      <c r="D89" s="33"/>
      <c r="E89" s="95"/>
      <c r="F89" s="95"/>
      <c r="G89" s="34"/>
    </row>
    <row r="90" spans="1:8" ht="22.5">
      <c r="A90" s="20"/>
      <c r="B90" s="20"/>
      <c r="C90" s="37" t="s">
        <v>95</v>
      </c>
      <c r="D90" s="33"/>
      <c r="E90" s="95"/>
      <c r="F90" s="95"/>
      <c r="G90" s="34"/>
    </row>
    <row r="91" spans="1:8" ht="33.75">
      <c r="A91" s="20"/>
      <c r="B91" s="20"/>
      <c r="C91" s="37" t="s">
        <v>96</v>
      </c>
      <c r="D91" s="33"/>
      <c r="E91" s="95"/>
      <c r="F91" s="95"/>
      <c r="G91" s="34"/>
    </row>
    <row r="92" spans="1:8">
      <c r="A92" s="20"/>
      <c r="B92" s="20"/>
      <c r="C92" s="96" t="s">
        <v>50</v>
      </c>
      <c r="D92" s="33"/>
      <c r="E92" s="95"/>
      <c r="F92" s="95"/>
      <c r="G92" s="34"/>
    </row>
    <row r="93" spans="1:8">
      <c r="A93" s="6"/>
      <c r="B93" s="6"/>
      <c r="C93" s="97" t="s">
        <v>97</v>
      </c>
      <c r="D93" s="40" t="s">
        <v>52</v>
      </c>
      <c r="E93" s="98">
        <f>'[5]DOKAZNICA MJERA'!J120</f>
        <v>37.632000000000005</v>
      </c>
      <c r="F93" s="98">
        <v>0</v>
      </c>
      <c r="G93" s="42">
        <f>E93*F93</f>
        <v>0</v>
      </c>
      <c r="H93" s="187">
        <f>G93*1.25</f>
        <v>0</v>
      </c>
    </row>
    <row r="94" spans="1:8">
      <c r="A94" s="20"/>
      <c r="B94" s="20"/>
      <c r="C94" s="37"/>
      <c r="D94" s="33"/>
      <c r="E94" s="95"/>
      <c r="F94" s="95"/>
      <c r="G94" s="34"/>
    </row>
    <row r="95" spans="1:8">
      <c r="B95" s="20" t="s">
        <v>98</v>
      </c>
      <c r="C95" s="44" t="s">
        <v>99</v>
      </c>
      <c r="D95" s="33"/>
      <c r="E95" s="24"/>
      <c r="F95" s="24"/>
      <c r="G95" s="34"/>
    </row>
    <row r="96" spans="1:8">
      <c r="A96" s="20" t="s">
        <v>100</v>
      </c>
      <c r="B96" s="100" t="s">
        <v>101</v>
      </c>
      <c r="C96" s="37" t="s">
        <v>102</v>
      </c>
      <c r="D96" s="33"/>
      <c r="E96" s="24"/>
      <c r="F96" s="24"/>
      <c r="G96" s="34"/>
    </row>
    <row r="97" spans="1:8" ht="56.25">
      <c r="A97" s="20"/>
      <c r="B97" s="20"/>
      <c r="C97" s="37" t="s">
        <v>103</v>
      </c>
      <c r="D97" s="33"/>
      <c r="E97" s="24"/>
      <c r="F97" s="24"/>
      <c r="G97" s="34"/>
    </row>
    <row r="98" spans="1:8" ht="22.5">
      <c r="A98" s="20"/>
      <c r="B98" s="20"/>
      <c r="C98" s="37" t="s">
        <v>104</v>
      </c>
      <c r="D98" s="33"/>
      <c r="E98" s="24"/>
      <c r="F98" s="24"/>
      <c r="G98" s="34"/>
    </row>
    <row r="99" spans="1:8" ht="33.75">
      <c r="A99" s="20"/>
      <c r="B99" s="20"/>
      <c r="C99" s="37" t="s">
        <v>105</v>
      </c>
      <c r="D99" s="33"/>
      <c r="E99" s="24"/>
      <c r="F99" s="24"/>
      <c r="G99" s="34"/>
    </row>
    <row r="100" spans="1:8">
      <c r="A100" s="20"/>
      <c r="B100" s="20"/>
      <c r="C100" s="96" t="s">
        <v>50</v>
      </c>
      <c r="D100" s="33"/>
      <c r="E100" s="24"/>
      <c r="F100" s="24"/>
      <c r="G100" s="34"/>
    </row>
    <row r="101" spans="1:8">
      <c r="A101" s="6"/>
      <c r="B101" s="6"/>
      <c r="C101" s="51" t="s">
        <v>106</v>
      </c>
      <c r="D101" s="40" t="s">
        <v>33</v>
      </c>
      <c r="E101" s="10">
        <f>'[5]DOKAZNICA MJERA'!J126</f>
        <v>1164.8</v>
      </c>
      <c r="F101" s="10">
        <v>0</v>
      </c>
      <c r="G101" s="42">
        <f>E101*F101</f>
        <v>0</v>
      </c>
      <c r="H101" s="187">
        <f>G101*1.25</f>
        <v>0</v>
      </c>
    </row>
    <row r="102" spans="1:8">
      <c r="A102" s="20"/>
      <c r="B102" s="20"/>
      <c r="C102" s="44"/>
      <c r="D102" s="33"/>
      <c r="E102" s="24"/>
      <c r="F102" s="24"/>
      <c r="G102" s="34"/>
    </row>
    <row r="103" spans="1:8">
      <c r="A103" s="20"/>
      <c r="B103" s="20" t="s">
        <v>107</v>
      </c>
      <c r="C103" s="44" t="s">
        <v>108</v>
      </c>
      <c r="D103" s="33"/>
      <c r="E103" s="24"/>
      <c r="F103" s="24"/>
      <c r="G103" s="34"/>
    </row>
    <row r="104" spans="1:8" ht="33.75">
      <c r="A104" s="20" t="s">
        <v>182</v>
      </c>
      <c r="B104" s="20" t="s">
        <v>109</v>
      </c>
      <c r="C104" s="37" t="s">
        <v>110</v>
      </c>
      <c r="D104" s="33"/>
      <c r="E104" s="24"/>
      <c r="F104" s="24"/>
      <c r="G104" s="34"/>
    </row>
    <row r="105" spans="1:8" ht="22.5">
      <c r="A105" s="20"/>
      <c r="B105" s="20"/>
      <c r="C105" s="37" t="s">
        <v>111</v>
      </c>
      <c r="D105" s="33"/>
      <c r="E105" s="24"/>
      <c r="F105" s="24"/>
      <c r="G105" s="34"/>
    </row>
    <row r="106" spans="1:8">
      <c r="A106" s="20"/>
      <c r="B106" s="20"/>
      <c r="C106" s="37" t="s">
        <v>112</v>
      </c>
      <c r="D106" s="33"/>
      <c r="E106" s="24"/>
      <c r="F106" s="24"/>
      <c r="G106" s="34"/>
    </row>
    <row r="107" spans="1:8" ht="33.75">
      <c r="A107" s="20"/>
      <c r="B107" s="20"/>
      <c r="C107" s="37" t="s">
        <v>113</v>
      </c>
      <c r="D107" s="33"/>
      <c r="E107" s="24"/>
      <c r="F107" s="24"/>
      <c r="G107" s="34"/>
    </row>
    <row r="108" spans="1:8">
      <c r="A108" s="20"/>
      <c r="B108" s="20"/>
      <c r="C108" s="44" t="s">
        <v>50</v>
      </c>
      <c r="D108" s="33"/>
      <c r="E108" s="24"/>
      <c r="F108" s="24"/>
      <c r="G108" s="34"/>
    </row>
    <row r="109" spans="1:8">
      <c r="A109" s="6"/>
      <c r="B109" s="6"/>
      <c r="C109" s="48" t="s">
        <v>114</v>
      </c>
      <c r="D109" s="40" t="s">
        <v>33</v>
      </c>
      <c r="E109" s="10">
        <f>'[5]DOKAZNICA MJERA'!J135</f>
        <v>358.40000000000003</v>
      </c>
      <c r="F109" s="10">
        <v>0</v>
      </c>
      <c r="G109" s="42">
        <f>E109*F109</f>
        <v>0</v>
      </c>
      <c r="H109" s="187">
        <f>G109*1.25</f>
        <v>0</v>
      </c>
    </row>
    <row r="110" spans="1:8" s="45" customFormat="1">
      <c r="A110" s="20"/>
      <c r="B110" s="20"/>
      <c r="C110" s="44"/>
      <c r="D110" s="33"/>
      <c r="E110" s="24"/>
      <c r="F110" s="24"/>
      <c r="G110" s="34"/>
    </row>
    <row r="111" spans="1:8" s="45" customFormat="1">
      <c r="A111" s="20" t="s">
        <v>115</v>
      </c>
      <c r="B111" s="20"/>
      <c r="C111" s="44" t="s">
        <v>116</v>
      </c>
      <c r="D111" s="33"/>
      <c r="E111" s="24"/>
      <c r="F111" s="24"/>
      <c r="G111" s="34"/>
    </row>
    <row r="112" spans="1:8" s="45" customFormat="1" ht="78.75">
      <c r="A112" s="20"/>
      <c r="B112" s="20"/>
      <c r="C112" s="37" t="s">
        <v>117</v>
      </c>
      <c r="D112" s="33"/>
      <c r="E112" s="24"/>
      <c r="F112" s="24"/>
      <c r="G112" s="34"/>
    </row>
    <row r="113" spans="1:8" s="45" customFormat="1">
      <c r="A113" s="20"/>
      <c r="B113" s="20"/>
      <c r="C113" s="37" t="s">
        <v>50</v>
      </c>
      <c r="D113" s="33"/>
      <c r="E113" s="24"/>
      <c r="F113" s="24"/>
      <c r="G113" s="34"/>
    </row>
    <row r="114" spans="1:8" s="45" customFormat="1">
      <c r="A114" s="101"/>
      <c r="B114" s="101"/>
      <c r="C114" s="97" t="s">
        <v>118</v>
      </c>
      <c r="D114" s="102" t="s">
        <v>52</v>
      </c>
      <c r="E114" s="10">
        <f>'[5]DOKAZNICA MJERA'!J152</f>
        <v>101.18799999999999</v>
      </c>
      <c r="F114" s="10">
        <v>0</v>
      </c>
      <c r="G114" s="11">
        <f>E114*F114</f>
        <v>0</v>
      </c>
      <c r="H114" s="187">
        <f>G114*1.25</f>
        <v>0</v>
      </c>
    </row>
    <row r="115" spans="1:8" s="45" customFormat="1">
      <c r="A115" s="20"/>
      <c r="B115" s="20"/>
      <c r="C115" s="44"/>
      <c r="D115" s="33"/>
      <c r="E115" s="24"/>
      <c r="F115" s="24"/>
      <c r="G115" s="34"/>
    </row>
    <row r="116" spans="1:8">
      <c r="A116" s="103"/>
      <c r="B116" s="103"/>
      <c r="C116" s="104" t="s">
        <v>119</v>
      </c>
      <c r="D116" s="105"/>
      <c r="E116" s="106"/>
      <c r="F116" s="107"/>
      <c r="G116" s="108">
        <f>SUM(G67:G114)</f>
        <v>0</v>
      </c>
      <c r="H116" s="185">
        <f>G116*1.25</f>
        <v>0</v>
      </c>
    </row>
    <row r="117" spans="1:8">
      <c r="A117" s="20"/>
      <c r="B117" s="20"/>
      <c r="C117" s="44"/>
      <c r="D117" s="33"/>
      <c r="E117" s="24"/>
      <c r="F117" s="24"/>
      <c r="G117" s="34"/>
    </row>
    <row r="118" spans="1:8">
      <c r="A118" s="20"/>
      <c r="B118" s="20"/>
      <c r="C118" s="44"/>
      <c r="D118" s="33"/>
      <c r="E118" s="24"/>
      <c r="F118" s="24"/>
      <c r="G118" s="34"/>
    </row>
    <row r="119" spans="1:8">
      <c r="A119" s="82" t="s">
        <v>120</v>
      </c>
      <c r="B119" s="82"/>
      <c r="C119" s="83" t="s">
        <v>121</v>
      </c>
      <c r="D119" s="84"/>
      <c r="E119" s="85"/>
      <c r="F119" s="85"/>
      <c r="G119" s="86"/>
      <c r="H119" s="86"/>
    </row>
    <row r="120" spans="1:8">
      <c r="A120" s="109"/>
      <c r="B120" s="109"/>
      <c r="C120" s="110"/>
      <c r="D120" s="78"/>
      <c r="E120" s="79"/>
      <c r="F120" s="79"/>
      <c r="G120" s="81"/>
    </row>
    <row r="121" spans="1:8">
      <c r="A121" s="20"/>
      <c r="B121" s="20"/>
      <c r="C121" s="44"/>
      <c r="D121" s="33"/>
      <c r="E121" s="24"/>
      <c r="F121" s="24"/>
      <c r="G121" s="34"/>
    </row>
    <row r="122" spans="1:8">
      <c r="A122" s="100"/>
      <c r="B122" s="100" t="s">
        <v>122</v>
      </c>
      <c r="C122" s="37" t="s">
        <v>123</v>
      </c>
      <c r="D122" s="33"/>
      <c r="E122" s="95"/>
      <c r="F122" s="95"/>
      <c r="G122" s="34"/>
    </row>
    <row r="123" spans="1:8" ht="33.75">
      <c r="A123" s="20" t="s">
        <v>124</v>
      </c>
      <c r="B123" s="20" t="s">
        <v>125</v>
      </c>
      <c r="C123" s="37" t="s">
        <v>196</v>
      </c>
      <c r="D123" s="33"/>
      <c r="E123" s="95"/>
      <c r="F123" s="95"/>
      <c r="G123" s="34"/>
    </row>
    <row r="124" spans="1:8" ht="56.25">
      <c r="A124" s="20"/>
      <c r="B124" s="20"/>
      <c r="C124" s="37" t="s">
        <v>126</v>
      </c>
      <c r="D124" s="33"/>
      <c r="E124" s="95"/>
      <c r="F124" s="95"/>
      <c r="G124" s="34"/>
    </row>
    <row r="125" spans="1:8" ht="29.25" customHeight="1">
      <c r="A125" s="20"/>
      <c r="B125" s="20"/>
      <c r="C125" s="37" t="s">
        <v>127</v>
      </c>
      <c r="D125" s="33"/>
      <c r="E125" s="95"/>
      <c r="F125" s="95"/>
      <c r="G125" s="34"/>
    </row>
    <row r="126" spans="1:8">
      <c r="A126" s="20"/>
      <c r="B126" s="20"/>
      <c r="C126" s="37" t="s">
        <v>50</v>
      </c>
      <c r="D126" s="33"/>
      <c r="E126" s="95"/>
      <c r="F126" s="95"/>
      <c r="G126" s="34"/>
    </row>
    <row r="127" spans="1:8" ht="22.5">
      <c r="A127" s="20"/>
      <c r="B127" s="20"/>
      <c r="C127" s="37" t="s">
        <v>128</v>
      </c>
      <c r="D127" s="33"/>
      <c r="E127" s="95"/>
      <c r="F127" s="95"/>
      <c r="G127" s="34"/>
      <c r="H127" s="45"/>
    </row>
    <row r="128" spans="1:8">
      <c r="A128" s="6"/>
      <c r="B128" s="6"/>
      <c r="C128" s="51" t="s">
        <v>197</v>
      </c>
      <c r="D128" s="40" t="s">
        <v>129</v>
      </c>
      <c r="E128" s="98">
        <f>'[5]DOKAZNICA MJERA'!J159</f>
        <v>1792</v>
      </c>
      <c r="F128" s="98">
        <v>0</v>
      </c>
      <c r="G128" s="42">
        <f>E128*F128</f>
        <v>0</v>
      </c>
      <c r="H128" s="187">
        <f>G128*1.25</f>
        <v>0</v>
      </c>
    </row>
    <row r="129" spans="1:8">
      <c r="A129" s="20"/>
      <c r="B129" s="20"/>
      <c r="C129" s="44"/>
      <c r="D129" s="33"/>
      <c r="E129" s="24"/>
      <c r="F129" s="24"/>
      <c r="G129" s="34"/>
    </row>
    <row r="130" spans="1:8">
      <c r="A130" s="20"/>
      <c r="B130" s="20"/>
      <c r="C130" s="44" t="s">
        <v>130</v>
      </c>
      <c r="D130" s="33"/>
      <c r="E130" s="24"/>
      <c r="F130" s="24"/>
      <c r="G130" s="34"/>
    </row>
    <row r="131" spans="1:8" ht="67.5">
      <c r="A131" s="20" t="s">
        <v>131</v>
      </c>
      <c r="B131" s="20"/>
      <c r="C131" s="37" t="s">
        <v>132</v>
      </c>
      <c r="D131" s="33"/>
      <c r="E131" s="24"/>
      <c r="F131" s="24"/>
      <c r="G131" s="34"/>
    </row>
    <row r="132" spans="1:8">
      <c r="A132" s="20"/>
      <c r="B132" s="20"/>
      <c r="C132" s="37" t="s">
        <v>133</v>
      </c>
      <c r="D132" s="33"/>
      <c r="E132" s="24"/>
      <c r="F132" s="24"/>
      <c r="G132" s="34"/>
    </row>
    <row r="133" spans="1:8">
      <c r="A133" s="20"/>
      <c r="B133" s="20"/>
      <c r="C133" s="68" t="s">
        <v>134</v>
      </c>
      <c r="D133" s="33" t="s">
        <v>129</v>
      </c>
      <c r="E133" s="95">
        <f>'[5]DOKAZNICA MJERA'!J164</f>
        <v>2</v>
      </c>
      <c r="F133" s="95">
        <v>0</v>
      </c>
      <c r="G133" s="34">
        <f>E133*F133</f>
        <v>0</v>
      </c>
      <c r="H133" s="187">
        <f>G133*1.25</f>
        <v>0</v>
      </c>
    </row>
    <row r="134" spans="1:8">
      <c r="A134" s="6"/>
      <c r="B134" s="6"/>
      <c r="C134" s="111" t="s">
        <v>135</v>
      </c>
      <c r="D134" s="40" t="s">
        <v>129</v>
      </c>
      <c r="E134" s="98">
        <f>'[5]DOKAZNICA MJERA'!J165</f>
        <v>2</v>
      </c>
      <c r="F134" s="98">
        <v>0</v>
      </c>
      <c r="G134" s="42">
        <f>E134*F134</f>
        <v>0</v>
      </c>
      <c r="H134" s="187">
        <f>G134*1.25</f>
        <v>0</v>
      </c>
    </row>
    <row r="135" spans="1:8">
      <c r="A135" s="20"/>
      <c r="B135" s="20"/>
      <c r="C135" s="44" t="s">
        <v>136</v>
      </c>
      <c r="D135" s="33"/>
      <c r="E135" s="24"/>
      <c r="F135" s="24"/>
      <c r="G135" s="34"/>
    </row>
    <row r="136" spans="1:8" ht="67.5">
      <c r="A136" s="20" t="s">
        <v>137</v>
      </c>
      <c r="B136" s="20"/>
      <c r="C136" s="37" t="s">
        <v>138</v>
      </c>
      <c r="D136" s="33"/>
      <c r="E136" s="24"/>
      <c r="F136" s="24"/>
      <c r="G136" s="34"/>
    </row>
    <row r="137" spans="1:8">
      <c r="A137" s="20"/>
      <c r="B137" s="20"/>
      <c r="C137" s="37" t="s">
        <v>133</v>
      </c>
      <c r="D137" s="33"/>
      <c r="E137" s="24"/>
      <c r="F137" s="24"/>
      <c r="G137" s="34"/>
    </row>
    <row r="138" spans="1:8" ht="33.75">
      <c r="A138" s="20"/>
      <c r="B138" s="20"/>
      <c r="C138" s="37" t="s">
        <v>139</v>
      </c>
      <c r="D138" s="33"/>
      <c r="E138" s="24"/>
      <c r="F138" s="24"/>
      <c r="G138" s="34"/>
    </row>
    <row r="139" spans="1:8">
      <c r="A139" s="20"/>
      <c r="B139" s="20"/>
      <c r="C139" s="68" t="s">
        <v>134</v>
      </c>
      <c r="D139" s="33" t="s">
        <v>129</v>
      </c>
      <c r="E139" s="95">
        <f>'[5]DOKAZNICA MJERA'!J169</f>
        <v>5</v>
      </c>
      <c r="F139" s="95">
        <v>0</v>
      </c>
      <c r="G139" s="34">
        <f>E139*F139</f>
        <v>0</v>
      </c>
      <c r="H139" s="187">
        <f>G139*1.25</f>
        <v>0</v>
      </c>
    </row>
    <row r="140" spans="1:8">
      <c r="A140" s="6"/>
      <c r="B140" s="6"/>
      <c r="C140" s="111" t="s">
        <v>135</v>
      </c>
      <c r="D140" s="40" t="s">
        <v>129</v>
      </c>
      <c r="E140" s="98">
        <f>'[5]DOKAZNICA MJERA'!J170</f>
        <v>1</v>
      </c>
      <c r="F140" s="98">
        <v>0</v>
      </c>
      <c r="G140" s="42">
        <f>E140*F140</f>
        <v>0</v>
      </c>
      <c r="H140" s="187">
        <f>G140*1.25</f>
        <v>0</v>
      </c>
    </row>
    <row r="141" spans="1:8" ht="13.5" thickBot="1">
      <c r="A141" s="20"/>
      <c r="B141" s="20"/>
      <c r="C141" s="44"/>
      <c r="D141" s="33"/>
      <c r="E141" s="24"/>
      <c r="F141" s="24"/>
      <c r="G141" s="34"/>
    </row>
    <row r="142" spans="1:8" ht="13.5" thickBot="1">
      <c r="A142" s="69"/>
      <c r="B142" s="70"/>
      <c r="C142" s="28" t="s">
        <v>140</v>
      </c>
      <c r="D142" s="72"/>
      <c r="E142" s="73"/>
      <c r="F142" s="74"/>
      <c r="G142" s="75">
        <f>SUM(G120:G141)</f>
        <v>0</v>
      </c>
      <c r="H142" s="188">
        <f>G142*1.25</f>
        <v>0</v>
      </c>
    </row>
    <row r="143" spans="1:8">
      <c r="A143" s="20"/>
      <c r="B143" s="20"/>
      <c r="C143" s="52"/>
      <c r="D143" s="33"/>
      <c r="E143" s="24"/>
      <c r="F143" s="24"/>
      <c r="G143" s="34"/>
    </row>
    <row r="144" spans="1:8" ht="13.5" thickBot="1">
      <c r="A144" s="20"/>
      <c r="B144" s="20"/>
      <c r="C144" s="52"/>
      <c r="D144" s="33"/>
      <c r="E144" s="95"/>
      <c r="F144" s="95"/>
      <c r="G144" s="34"/>
    </row>
    <row r="145" spans="1:15" ht="13.5" thickBot="1">
      <c r="A145" s="112" t="s">
        <v>141</v>
      </c>
      <c r="B145" s="113"/>
      <c r="C145" s="114" t="s">
        <v>142</v>
      </c>
      <c r="D145" s="72"/>
      <c r="E145" s="73"/>
      <c r="F145" s="73"/>
      <c r="G145" s="75"/>
      <c r="H145" s="75"/>
    </row>
    <row r="146" spans="1:15" s="117" customFormat="1" ht="11.25">
      <c r="A146" s="20"/>
      <c r="B146" s="20"/>
      <c r="C146" s="52"/>
      <c r="D146" s="33"/>
      <c r="E146" s="24"/>
      <c r="F146" s="24"/>
      <c r="G146" s="34"/>
      <c r="H146" s="115"/>
      <c r="I146" s="116"/>
      <c r="J146" s="116"/>
      <c r="O146" s="118"/>
    </row>
    <row r="147" spans="1:15" s="117" customFormat="1" ht="11.25">
      <c r="A147" s="31"/>
      <c r="B147" s="20" t="s">
        <v>143</v>
      </c>
      <c r="C147" s="119" t="s">
        <v>144</v>
      </c>
      <c r="D147" s="33"/>
      <c r="E147" s="95"/>
      <c r="F147" s="95"/>
      <c r="G147" s="34"/>
      <c r="H147" s="115"/>
      <c r="I147" s="116"/>
      <c r="J147" s="116"/>
      <c r="O147" s="118"/>
    </row>
    <row r="148" spans="1:15" s="117" customFormat="1" ht="22.5">
      <c r="A148" s="20" t="s">
        <v>145</v>
      </c>
      <c r="B148" s="20" t="s">
        <v>146</v>
      </c>
      <c r="C148" s="37" t="s">
        <v>147</v>
      </c>
      <c r="D148" s="33"/>
      <c r="E148" s="95"/>
      <c r="F148" s="95"/>
      <c r="G148" s="34"/>
      <c r="H148" s="115"/>
      <c r="I148" s="116"/>
      <c r="J148" s="116"/>
      <c r="O148" s="118"/>
    </row>
    <row r="149" spans="1:15" s="117" customFormat="1" ht="56.25">
      <c r="A149" s="20"/>
      <c r="B149" s="20"/>
      <c r="C149" s="37" t="s">
        <v>148</v>
      </c>
      <c r="D149" s="33"/>
      <c r="E149" s="95"/>
      <c r="F149" s="95"/>
      <c r="G149" s="34"/>
      <c r="H149" s="115"/>
      <c r="I149" s="116"/>
      <c r="J149" s="116"/>
      <c r="O149" s="118"/>
    </row>
    <row r="150" spans="1:15" s="117" customFormat="1" ht="33.75">
      <c r="A150" s="20"/>
      <c r="B150" s="20"/>
      <c r="C150" s="37" t="s">
        <v>149</v>
      </c>
      <c r="D150" s="33"/>
      <c r="E150" s="95"/>
      <c r="F150" s="95"/>
      <c r="G150" s="34"/>
      <c r="H150" s="115"/>
      <c r="I150" s="116"/>
      <c r="J150" s="116"/>
      <c r="O150" s="118"/>
    </row>
    <row r="151" spans="1:15" s="117" customFormat="1" ht="11.25">
      <c r="A151" s="20"/>
      <c r="B151" s="20"/>
      <c r="C151" s="52" t="s">
        <v>50</v>
      </c>
      <c r="D151" s="33"/>
      <c r="E151" s="95"/>
      <c r="F151" s="95"/>
      <c r="G151" s="34"/>
      <c r="H151" s="115"/>
      <c r="I151" s="116"/>
      <c r="J151" s="116"/>
      <c r="O151" s="118"/>
    </row>
    <row r="152" spans="1:15" s="117" customFormat="1">
      <c r="A152" s="6"/>
      <c r="B152" s="6"/>
      <c r="C152" s="94" t="s">
        <v>150</v>
      </c>
      <c r="D152" s="58" t="s">
        <v>52</v>
      </c>
      <c r="E152" s="98">
        <f>'[5]DOKAZNICA MJERA'!J181</f>
        <v>290.60000000000002</v>
      </c>
      <c r="F152" s="98"/>
      <c r="G152" s="42">
        <f>E152*F152</f>
        <v>0</v>
      </c>
      <c r="H152" s="187">
        <f>G152*1.25</f>
        <v>0</v>
      </c>
      <c r="I152" s="116"/>
      <c r="J152" s="116"/>
      <c r="O152" s="118"/>
    </row>
    <row r="153" spans="1:15" s="117" customFormat="1" ht="11.25">
      <c r="A153" s="20"/>
      <c r="B153" s="20"/>
      <c r="C153" s="52"/>
      <c r="D153" s="33"/>
      <c r="E153" s="24"/>
      <c r="F153" s="24"/>
      <c r="G153" s="34"/>
      <c r="H153" s="115"/>
      <c r="I153" s="116"/>
      <c r="J153" s="116"/>
      <c r="O153" s="118"/>
    </row>
    <row r="154" spans="1:15" s="117" customFormat="1" ht="11.25">
      <c r="A154" s="20" t="s">
        <v>151</v>
      </c>
      <c r="B154" s="20" t="s">
        <v>152</v>
      </c>
      <c r="C154" s="119" t="s">
        <v>153</v>
      </c>
      <c r="D154" s="33"/>
      <c r="E154" s="95"/>
      <c r="F154" s="95"/>
      <c r="G154" s="34"/>
      <c r="H154" s="115"/>
      <c r="I154" s="116"/>
      <c r="J154" s="116"/>
      <c r="O154" s="118"/>
    </row>
    <row r="155" spans="1:15" s="117" customFormat="1" ht="22.5">
      <c r="A155" s="20"/>
      <c r="B155" s="20"/>
      <c r="C155" s="37" t="s">
        <v>189</v>
      </c>
      <c r="D155" s="33"/>
      <c r="E155" s="95"/>
      <c r="F155" s="95"/>
      <c r="G155" s="34"/>
      <c r="H155" s="115"/>
      <c r="I155" s="116"/>
      <c r="J155" s="116"/>
      <c r="O155" s="118"/>
    </row>
    <row r="156" spans="1:15" s="117" customFormat="1" ht="33.75">
      <c r="A156" s="20"/>
      <c r="B156" s="20"/>
      <c r="C156" s="37" t="s">
        <v>190</v>
      </c>
      <c r="D156" s="33"/>
      <c r="E156" s="95"/>
      <c r="F156" s="95"/>
      <c r="G156" s="34"/>
      <c r="H156" s="115"/>
      <c r="I156" s="116"/>
      <c r="J156" s="116"/>
      <c r="O156" s="118"/>
    </row>
    <row r="157" spans="1:15" s="117" customFormat="1" ht="56.25">
      <c r="A157" s="20"/>
      <c r="B157" s="20"/>
      <c r="C157" s="37" t="s">
        <v>154</v>
      </c>
      <c r="D157" s="33"/>
      <c r="E157" s="95"/>
      <c r="F157" s="95"/>
      <c r="G157" s="34"/>
      <c r="H157" s="115"/>
      <c r="I157" s="116"/>
      <c r="J157" s="116"/>
      <c r="O157" s="118"/>
    </row>
    <row r="158" spans="1:15" s="117" customFormat="1" ht="56.25">
      <c r="A158" s="20"/>
      <c r="B158" s="20"/>
      <c r="C158" s="37" t="s">
        <v>155</v>
      </c>
      <c r="D158" s="33"/>
      <c r="E158" s="95"/>
      <c r="F158" s="95"/>
      <c r="G158" s="34"/>
      <c r="H158" s="115"/>
      <c r="I158" s="116"/>
      <c r="J158" s="116"/>
      <c r="O158" s="118"/>
    </row>
    <row r="159" spans="1:15" s="117" customFormat="1" ht="22.5">
      <c r="A159" s="20"/>
      <c r="B159" s="20"/>
      <c r="C159" s="37" t="s">
        <v>156</v>
      </c>
      <c r="D159" s="33"/>
      <c r="E159" s="95"/>
      <c r="F159" s="95"/>
      <c r="G159" s="34"/>
      <c r="H159" s="115"/>
      <c r="I159" s="116"/>
      <c r="J159" s="116"/>
      <c r="O159" s="118"/>
    </row>
    <row r="160" spans="1:15" s="117" customFormat="1">
      <c r="A160" s="6"/>
      <c r="B160" s="6"/>
      <c r="C160" s="120" t="s">
        <v>191</v>
      </c>
      <c r="D160" s="40" t="s">
        <v>33</v>
      </c>
      <c r="E160" s="98">
        <f>'[5]DOKAZNICA MJERA'!J200</f>
        <v>896</v>
      </c>
      <c r="F160" s="98"/>
      <c r="G160" s="42">
        <f>E160*F160</f>
        <v>0</v>
      </c>
      <c r="H160" s="187">
        <f>G160*1.25</f>
        <v>0</v>
      </c>
      <c r="I160" s="116"/>
      <c r="J160" s="116"/>
      <c r="O160" s="118"/>
    </row>
    <row r="161" spans="1:15" s="117" customFormat="1" ht="12" thickBot="1">
      <c r="A161" s="20"/>
      <c r="B161" s="20"/>
      <c r="C161" s="119"/>
      <c r="D161" s="33"/>
      <c r="E161" s="95"/>
      <c r="F161" s="95"/>
      <c r="G161" s="34"/>
      <c r="H161" s="115"/>
      <c r="I161" s="116"/>
      <c r="J161" s="116"/>
      <c r="O161" s="118"/>
    </row>
    <row r="162" spans="1:15" s="117" customFormat="1" ht="13.5" thickBot="1">
      <c r="A162" s="69"/>
      <c r="B162" s="70"/>
      <c r="C162" s="28" t="s">
        <v>157</v>
      </c>
      <c r="D162" s="72"/>
      <c r="E162" s="73"/>
      <c r="F162" s="74"/>
      <c r="G162" s="75">
        <f>SUM(G146:G161)</f>
        <v>0</v>
      </c>
      <c r="H162" s="188">
        <f>G162*1.25</f>
        <v>0</v>
      </c>
      <c r="I162" s="116"/>
      <c r="J162" s="116"/>
      <c r="O162" s="118"/>
    </row>
    <row r="163" spans="1:15" s="117" customFormat="1" ht="11.25">
      <c r="A163" s="20"/>
      <c r="B163" s="20"/>
      <c r="C163" s="52"/>
      <c r="D163" s="33"/>
      <c r="E163" s="24"/>
      <c r="F163" s="24"/>
      <c r="G163" s="34"/>
      <c r="H163" s="115"/>
      <c r="I163" s="116"/>
      <c r="J163" s="116"/>
      <c r="O163" s="118"/>
    </row>
    <row r="164" spans="1:15" s="124" customFormat="1" ht="11.25">
      <c r="A164" s="125"/>
      <c r="B164" s="125"/>
      <c r="C164" s="121"/>
      <c r="D164" s="122"/>
      <c r="E164" s="130"/>
      <c r="F164" s="126"/>
      <c r="G164" s="123"/>
    </row>
    <row r="165" spans="1:15" ht="13.5" thickBot="1">
      <c r="A165" s="20"/>
      <c r="B165" s="20"/>
      <c r="C165" s="44"/>
      <c r="D165" s="22"/>
      <c r="E165" s="23"/>
      <c r="F165" s="24"/>
      <c r="G165" s="34"/>
      <c r="H165" s="45"/>
    </row>
    <row r="166" spans="1:15" ht="13.5" thickBot="1">
      <c r="A166" s="112" t="s">
        <v>159</v>
      </c>
      <c r="B166" s="113"/>
      <c r="C166" s="114" t="s">
        <v>160</v>
      </c>
      <c r="D166" s="72"/>
      <c r="E166" s="73"/>
      <c r="F166" s="73"/>
      <c r="G166" s="75"/>
      <c r="H166" s="75"/>
    </row>
    <row r="167" spans="1:15">
      <c r="A167" s="35"/>
      <c r="B167" s="35"/>
      <c r="C167" s="131"/>
      <c r="D167" s="132"/>
      <c r="E167" s="133"/>
      <c r="F167" s="62"/>
      <c r="G167" s="134"/>
      <c r="H167" s="45"/>
    </row>
    <row r="168" spans="1:15">
      <c r="A168" s="135" t="s">
        <v>161</v>
      </c>
      <c r="B168" s="136"/>
      <c r="C168" s="137" t="s">
        <v>162</v>
      </c>
      <c r="D168" s="136"/>
      <c r="E168" s="136"/>
      <c r="F168" s="136"/>
      <c r="G168" s="138"/>
      <c r="H168" s="45"/>
    </row>
    <row r="169" spans="1:15">
      <c r="A169" s="35"/>
      <c r="B169" s="136"/>
      <c r="C169" s="137" t="s">
        <v>163</v>
      </c>
      <c r="D169" s="136"/>
      <c r="E169" s="136"/>
      <c r="F169" s="136"/>
      <c r="G169" s="138"/>
      <c r="H169" s="45"/>
    </row>
    <row r="170" spans="1:15">
      <c r="A170" s="35"/>
      <c r="B170" s="136"/>
      <c r="C170" s="137" t="s">
        <v>164</v>
      </c>
      <c r="D170" s="136"/>
      <c r="E170" s="136"/>
      <c r="F170" s="136"/>
      <c r="G170" s="138"/>
      <c r="H170" s="45"/>
    </row>
    <row r="171" spans="1:15">
      <c r="A171" s="35"/>
      <c r="B171" s="136"/>
      <c r="C171" s="137" t="s">
        <v>165</v>
      </c>
      <c r="D171" s="139"/>
      <c r="E171" s="140"/>
      <c r="F171" s="140"/>
      <c r="G171" s="141"/>
      <c r="H171" s="45"/>
    </row>
    <row r="172" spans="1:15">
      <c r="A172" s="35"/>
      <c r="B172" s="136"/>
      <c r="C172" s="137" t="s">
        <v>166</v>
      </c>
      <c r="D172" s="139" t="s">
        <v>167</v>
      </c>
      <c r="E172" s="140">
        <f>'[5]DOKAZNICA MJERA'!E221</f>
        <v>2</v>
      </c>
      <c r="F172" s="140"/>
      <c r="G172" s="141">
        <f>+E172*F172</f>
        <v>0</v>
      </c>
      <c r="H172" s="187">
        <f>G172*1.25</f>
        <v>0</v>
      </c>
    </row>
    <row r="173" spans="1:15">
      <c r="A173" s="35"/>
      <c r="B173" s="136"/>
      <c r="C173" s="137" t="s">
        <v>168</v>
      </c>
      <c r="D173" s="139"/>
      <c r="E173" s="140"/>
      <c r="F173" s="140"/>
      <c r="G173" s="141"/>
      <c r="H173" s="45"/>
    </row>
    <row r="174" spans="1:15">
      <c r="A174" s="35"/>
      <c r="B174" s="136"/>
      <c r="C174" s="137" t="s">
        <v>169</v>
      </c>
      <c r="D174" s="139" t="s">
        <v>167</v>
      </c>
      <c r="E174" s="140">
        <f>'[5]DOKAZNICA MJERA'!E223</f>
        <v>2</v>
      </c>
      <c r="F174" s="140"/>
      <c r="G174" s="141">
        <f>+E174*F174</f>
        <v>0</v>
      </c>
      <c r="H174" s="187">
        <f>G174*1.25</f>
        <v>0</v>
      </c>
    </row>
    <row r="175" spans="1:15">
      <c r="A175" s="35"/>
      <c r="B175" s="136"/>
      <c r="C175" s="137" t="s">
        <v>170</v>
      </c>
      <c r="D175" s="139"/>
      <c r="E175" s="140"/>
      <c r="F175" s="140"/>
      <c r="G175" s="141"/>
      <c r="H175" s="45"/>
    </row>
    <row r="176" spans="1:15">
      <c r="A176" s="35"/>
      <c r="B176" s="136"/>
      <c r="C176" s="137" t="s">
        <v>171</v>
      </c>
      <c r="D176" s="139" t="s">
        <v>167</v>
      </c>
      <c r="E176" s="140">
        <v>1</v>
      </c>
      <c r="F176" s="140"/>
      <c r="G176" s="141">
        <f>+E176*F176</f>
        <v>0</v>
      </c>
      <c r="H176" s="187">
        <f>G176*1.25</f>
        <v>0</v>
      </c>
    </row>
    <row r="177" spans="1:8">
      <c r="A177" s="35"/>
      <c r="B177" s="136"/>
      <c r="C177" s="137" t="s">
        <v>172</v>
      </c>
      <c r="D177" s="139" t="s">
        <v>167</v>
      </c>
      <c r="E177" s="140">
        <v>1</v>
      </c>
      <c r="F177" s="140"/>
      <c r="G177" s="141">
        <f>+E177*F177</f>
        <v>0</v>
      </c>
      <c r="H177" s="187">
        <f>G177*1.25</f>
        <v>0</v>
      </c>
    </row>
    <row r="178" spans="1:8">
      <c r="A178" s="35"/>
      <c r="B178" s="136"/>
      <c r="C178" s="137" t="s">
        <v>173</v>
      </c>
      <c r="D178" s="139" t="s">
        <v>167</v>
      </c>
      <c r="E178" s="140">
        <f>'[5]DOKAZNICA MJERA'!E225</f>
        <v>1</v>
      </c>
      <c r="F178" s="140"/>
      <c r="G178" s="141">
        <f>+E178*F178</f>
        <v>0</v>
      </c>
      <c r="H178" s="187">
        <f>G178*1.25</f>
        <v>0</v>
      </c>
    </row>
    <row r="179" spans="1:8">
      <c r="A179" s="35"/>
      <c r="B179" s="136"/>
      <c r="C179" s="137" t="s">
        <v>174</v>
      </c>
      <c r="D179" s="139"/>
      <c r="E179" s="140"/>
      <c r="F179" s="140"/>
      <c r="G179" s="141"/>
      <c r="H179" s="45"/>
    </row>
    <row r="180" spans="1:8">
      <c r="A180" s="35"/>
      <c r="B180" s="136"/>
      <c r="C180" s="137" t="s">
        <v>175</v>
      </c>
      <c r="D180" s="139"/>
      <c r="E180" s="140"/>
      <c r="F180" s="140"/>
      <c r="G180" s="141"/>
      <c r="H180" s="45"/>
    </row>
    <row r="181" spans="1:8">
      <c r="A181" s="35"/>
      <c r="B181" s="136"/>
      <c r="C181" s="137" t="s">
        <v>176</v>
      </c>
      <c r="D181" s="139" t="s">
        <v>177</v>
      </c>
      <c r="E181" s="140">
        <f>'[5]DOKAZNICA MJERA'!E228</f>
        <v>1</v>
      </c>
      <c r="F181" s="140"/>
      <c r="G181" s="141">
        <f>+E181*F181</f>
        <v>0</v>
      </c>
      <c r="H181" s="187">
        <f>G181*1.25</f>
        <v>0</v>
      </c>
    </row>
    <row r="182" spans="1:8">
      <c r="A182" s="35"/>
      <c r="B182" s="136"/>
      <c r="C182" s="137" t="s">
        <v>178</v>
      </c>
      <c r="D182" s="139" t="s">
        <v>177</v>
      </c>
      <c r="E182" s="140">
        <f>'[5]DOKAZNICA MJERA'!E229</f>
        <v>1</v>
      </c>
      <c r="F182" s="140"/>
      <c r="G182" s="141">
        <f>+E182*F182</f>
        <v>0</v>
      </c>
      <c r="H182" s="187">
        <f>G182*1.25</f>
        <v>0</v>
      </c>
    </row>
    <row r="183" spans="1:8">
      <c r="A183" s="35"/>
      <c r="B183" s="35"/>
      <c r="C183" s="131"/>
      <c r="D183" s="132"/>
      <c r="E183" s="133"/>
      <c r="F183" s="62"/>
      <c r="G183" s="134"/>
      <c r="H183" s="45"/>
    </row>
    <row r="184" spans="1:8">
      <c r="A184" s="127"/>
      <c r="B184" s="127"/>
      <c r="C184" s="128" t="s">
        <v>179</v>
      </c>
      <c r="D184" s="127"/>
      <c r="E184" s="127"/>
      <c r="F184" s="127"/>
      <c r="G184" s="129">
        <f>SUM(G172:G182)</f>
        <v>0</v>
      </c>
      <c r="H184" s="188">
        <f>G184*1.25</f>
        <v>0</v>
      </c>
    </row>
    <row r="185" spans="1:8">
      <c r="A185" s="20"/>
      <c r="B185" s="20"/>
      <c r="C185" s="44"/>
      <c r="D185" s="22"/>
      <c r="E185" s="23"/>
      <c r="F185" s="24"/>
      <c r="G185" s="34"/>
      <c r="H185" s="45"/>
    </row>
  </sheetData>
  <pageMargins left="0.75" right="0.75" top="1" bottom="1" header="0.5" footer="0.5"/>
  <pageSetup paperSize="9" scale="75" orientation="portrait" r:id="rId1"/>
  <headerFooter alignWithMargins="0">
    <oddHeader>&amp;C&amp;9&amp;K04+000INVESTITOR: Općina Velika Trnovitica
GRAĐEVINA: Pješačka staza</oddHeader>
    <oddFooter>&amp;L&amp;K04+000Proart-ing d.o.o. Velika Trnovitica 106&amp;C&amp;K04+000  e-mail: info@projektni-biro.hr   tel.: 043/541-017 &amp;R&amp;K04+000Stranica &amp;P od &amp;N</oddFooter>
  </headerFooter>
  <rowBreaks count="7" manualBreakCount="7">
    <brk id="26" max="7" man="1"/>
    <brk id="63" max="7" man="1"/>
    <brk id="116" max="7" man="1"/>
    <brk id="120" max="7" man="1"/>
    <brk id="142" max="7" man="1"/>
    <brk id="162" max="7" man="1"/>
    <brk id="16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REKAPITULACIJA</vt:lpstr>
      <vt:lpstr>TROSKOVNIK_PJ STAZA  (2)</vt:lpstr>
      <vt:lpstr>'TROSKOVNIK_PJ STAZA  (2)'!Ispis_naslova</vt:lpstr>
      <vt:lpstr>'TROSKOVNIK_PJ STAZA  (2)'!Podrucje_ispisa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Hrvoje-RDC</dc:creator>
  <cp:lastModifiedBy>Martina</cp:lastModifiedBy>
  <dcterms:created xsi:type="dcterms:W3CDTF">2018-02-23T11:15:41Z</dcterms:created>
  <dcterms:modified xsi:type="dcterms:W3CDTF">2018-07-04T07:28:18Z</dcterms:modified>
</cp:coreProperties>
</file>